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020" activeTab="0"/>
  </bookViews>
  <sheets>
    <sheet name="Phiếu đăng ký TNTT tháng 7" sheetId="1" r:id="rId1"/>
  </sheets>
  <definedNames>
    <definedName name="_xlnm.Print_Area" localSheetId="0">'Phiếu đăng ký TNTT tháng 7'!$A$1:$M$87</definedName>
    <definedName name="_xlnm.Print_Titles" localSheetId="0">'Phiếu đăng ký TNTT tháng 7'!$27:$27</definedName>
  </definedNames>
  <calcPr fullCalcOnLoad="1"/>
</workbook>
</file>

<file path=xl/sharedStrings.xml><?xml version="1.0" encoding="utf-8"?>
<sst xmlns="http://schemas.openxmlformats.org/spreadsheetml/2006/main" count="158" uniqueCount="139">
  <si>
    <t>A</t>
  </si>
  <si>
    <t>Thông tin phòng thí nghiệm (PTN)</t>
  </si>
  <si>
    <t>B</t>
  </si>
  <si>
    <t>Chuyển khoản</t>
  </si>
  <si>
    <t>Không</t>
  </si>
  <si>
    <t>Địa chỉ (Nếu khác mục 3):</t>
  </si>
  <si>
    <t>C</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</si>
  <si>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</si>
  <si>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</si>
  <si>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</si>
  <si>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</si>
  <si>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</si>
  <si>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</si>
  <si>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</si>
  <si>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</si>
  <si>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</si>
  <si>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</si>
  <si>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</si>
  <si>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</si>
  <si>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</si>
  <si>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</si>
  <si>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</si>
  <si>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</si>
  <si>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</si>
  <si>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</si>
  <si>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</si>
  <si>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</si>
  <si>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</si>
  <si>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</si>
  <si>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</si>
  <si>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</si>
  <si>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</si>
  <si>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</si>
  <si>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</si>
  <si>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</si>
  <si>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Thông tin thể hiện trên hóa đơn:</t>
  </si>
  <si>
    <t>Tên đơn vị (Nếu khác mục 1):</t>
  </si>
  <si>
    <t>Mã số thuế:</t>
  </si>
  <si>
    <t>Thông tin khác (Nếu có):</t>
  </si>
  <si>
    <t>Thông tin đăng ký:</t>
  </si>
  <si>
    <t>Tiền mặt</t>
  </si>
  <si>
    <t>Có</t>
  </si>
  <si>
    <t>Nội dung yêu cầu khác:</t>
  </si>
  <si>
    <r>
      <rPr>
        <b/>
        <i/>
        <u val="single"/>
        <sz val="12"/>
        <color indexed="10"/>
        <rFont val="Times New Roman"/>
        <family val="1"/>
      </rPr>
      <t>Lưu ý:</t>
    </r>
    <r>
      <rPr>
        <b/>
        <i/>
        <sz val="12"/>
        <color indexed="10"/>
        <rFont val="Times New Roman"/>
        <family val="1"/>
      </rPr>
      <t xml:space="preserve">  </t>
    </r>
  </si>
  <si>
    <t>1.1</t>
  </si>
  <si>
    <t>1.2</t>
  </si>
  <si>
    <t>5.1</t>
  </si>
  <si>
    <t>5.2</t>
  </si>
  <si>
    <t>6.1</t>
  </si>
  <si>
    <t>6.2</t>
  </si>
  <si>
    <t>8.1</t>
  </si>
  <si>
    <t>8.2</t>
  </si>
  <si>
    <t>TỔNG SỐ:</t>
  </si>
  <si>
    <t>CHƯƠNG TRÌNH ĐĂNG KÝ</t>
  </si>
  <si>
    <t>PHÍ THAM GIA</t>
  </si>
  <si>
    <t>SỐ CHỈ TIÊU THAM GIA:</t>
  </si>
  <si>
    <t>Phí tham gia đã bao gồm thuế giá trị gia tăng và phí vận chuyển (đối với các PTN tham gia có trả phí)</t>
  </si>
  <si>
    <t>E</t>
  </si>
  <si>
    <t>5.3</t>
  </si>
  <si>
    <t>5.4</t>
  </si>
  <si>
    <t>Thủy sản</t>
  </si>
  <si>
    <t>Crystal Violet</t>
  </si>
  <si>
    <t>Leuco Crystal Violet</t>
  </si>
  <si>
    <t>Kháng sinh nhóm Nitrofuran:</t>
  </si>
  <si>
    <t>4.1</t>
  </si>
  <si>
    <t>4.2</t>
  </si>
  <si>
    <t>Kháng sinh nhóm Crystal Violet:</t>
  </si>
  <si>
    <t>CHƯƠNG TRÌNH THỬ NGHIỆM THÀNH THẠO NĂM 2022</t>
  </si>
  <si>
    <t>Hợp đồng</t>
  </si>
  <si>
    <t>Khác</t>
  </si>
  <si>
    <t>Semicarbazide (SEM)</t>
  </si>
  <si>
    <t>1-aminohydantoin (AHD)</t>
  </si>
  <si>
    <t>TT/ No.</t>
  </si>
  <si>
    <t>Nền mẫu/ Sample matrix</t>
  </si>
  <si>
    <t>Chỉ tiêu đăng ký/ 
Test parameter</t>
  </si>
  <si>
    <t>Phí tham gia (VNĐ)/
Participation fee</t>
  </si>
  <si>
    <r>
      <t xml:space="preserve">Thành tiền/
</t>
    </r>
    <r>
      <rPr>
        <b/>
        <i/>
        <sz val="12.5"/>
        <color indexed="8"/>
        <rFont val="Times New Roman"/>
        <family val="1"/>
      </rPr>
      <t>Total</t>
    </r>
  </si>
  <si>
    <t>Đồ uống không cồn</t>
  </si>
  <si>
    <t>Vi sinh</t>
  </si>
  <si>
    <t>9.1</t>
  </si>
  <si>
    <t>9.2</t>
  </si>
  <si>
    <t>5</t>
  </si>
  <si>
    <t>PHIẾU ĐĂNG KÝ THAM GIA TNTT THÁNG 7 NĂM 2022</t>
  </si>
  <si>
    <t>Trước ngày 15/7/2022</t>
  </si>
  <si>
    <t>PTN chúng tôi đăng ký tham gia các chương trình TNTT tháng 7 năm 2022 do Viện Kiểm nghiệm an toàn vệ sinh thực phẩm quốc gia tổ chức như sau:</t>
  </si>
  <si>
    <t>Nước</t>
  </si>
  <si>
    <t>Pb</t>
  </si>
  <si>
    <t>Cd</t>
  </si>
  <si>
    <t>As</t>
  </si>
  <si>
    <t>Hg</t>
  </si>
  <si>
    <t>1.3</t>
  </si>
  <si>
    <t>1.4</t>
  </si>
  <si>
    <t>2.1</t>
  </si>
  <si>
    <t>2.2</t>
  </si>
  <si>
    <t>Nitrat</t>
  </si>
  <si>
    <t>Nitrit</t>
  </si>
  <si>
    <t>Nước/ Đồ uống</t>
  </si>
  <si>
    <t>Taurin</t>
  </si>
  <si>
    <t>Sulfamonomethoxine</t>
  </si>
  <si>
    <t>Sulfadiazine</t>
  </si>
  <si>
    <t>Sulphachlozine</t>
  </si>
  <si>
    <t>Sulfadimidin</t>
  </si>
  <si>
    <t>Sulfadimethocine</t>
  </si>
  <si>
    <t>Sulfaquinoxaline</t>
  </si>
  <si>
    <t>Kháng sinh nhóm Sulfonamide:</t>
  </si>
  <si>
    <t>4.3</t>
  </si>
  <si>
    <t>4.4</t>
  </si>
  <si>
    <t>4.5</t>
  </si>
  <si>
    <t>4.6</t>
  </si>
  <si>
    <t>Kháng sinh nhóm Nitroimidazole:</t>
  </si>
  <si>
    <t>Clotrimazole</t>
  </si>
  <si>
    <t>Metronidazole</t>
  </si>
  <si>
    <t>Tinidazole</t>
  </si>
  <si>
    <t>Secnidazole</t>
  </si>
  <si>
    <t>Miconazole</t>
  </si>
  <si>
    <t>Ornidazole</t>
  </si>
  <si>
    <t>7.1</t>
  </si>
  <si>
    <t>7.2</t>
  </si>
  <si>
    <t>7.3</t>
  </si>
  <si>
    <t>7.4</t>
  </si>
  <si>
    <t>7.5</t>
  </si>
  <si>
    <t>7.6</t>
  </si>
  <si>
    <t>Streptococci feacal</t>
  </si>
  <si>
    <t>Pseudomonas aeruginosa</t>
  </si>
  <si>
    <t>E. coli</t>
  </si>
  <si>
    <t>Staphylococci dương tính Coagulase</t>
  </si>
  <si>
    <t>Viện Kiểm nghiệm an toàn vệ sinh thực phẩm quốc gia
Địa chỉ: Số 65 Phạm Thận Duật - Mai Dịch - Cầu Giấy - Hà Nội
Điện thoại: 0243.9331773/024.32262251                    Mobile: 0859.299595
Email: ptp.rm@nifc.gov.vn                                 Website: www.nifc.gov.vn</t>
  </si>
  <si>
    <t>Thịt</t>
  </si>
  <si>
    <t>I</t>
  </si>
  <si>
    <t>II</t>
  </si>
  <si>
    <t>- 2,000,000/2 chỉ tiêu
- Từ chỉ tiêu thứ 3 thu thêm 200,000/chỉ tiêu</t>
  </si>
  <si>
    <t>- 3,000,000/2 chỉ tiêu
- Từ chỉ tiêu thứ 3 thu 500,000/chỉ tiêu</t>
  </si>
  <si>
    <t>- 01 chỉ tiêu: 2,500,000
- 02 chỉ tiêu: 3,000,000</t>
  </si>
  <si>
    <t>- 01 chỉ tiêu: 2,000,000
- 02 chỉ tiêu: 2,500,000</t>
  </si>
  <si>
    <t>Thực phẩm 
bổ sung</t>
  </si>
  <si>
    <r>
      <rPr>
        <sz val="12"/>
        <color indexed="8"/>
        <rFont val="Times New Roman"/>
        <family val="1"/>
      </rPr>
      <t>3-amino-2-oxazolidinone</t>
    </r>
    <r>
      <rPr>
        <sz val="12.5"/>
        <color indexed="8"/>
        <rFont val="Times New Roman"/>
        <family val="1"/>
      </rPr>
      <t xml:space="preserve">
(AOZ)</t>
    </r>
  </si>
  <si>
    <r>
      <rPr>
        <sz val="12"/>
        <color indexed="8"/>
        <rFont val="Times New Roman"/>
        <family val="1"/>
      </rPr>
      <t>3-amino-5-morpholinomethyl-2-oxazolidinone</t>
    </r>
    <r>
      <rPr>
        <sz val="12.5"/>
        <color indexed="8"/>
        <rFont val="Times New Roman"/>
        <family val="1"/>
      </rPr>
      <t xml:space="preserve"> (AMOZ)</t>
    </r>
  </si>
  <si>
    <t>III</t>
  </si>
  <si>
    <r>
      <rPr>
        <i/>
        <sz val="12.5"/>
        <rFont val="Times New Roman"/>
        <family val="1"/>
      </rPr>
      <t>Salmonella</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</si>
</sst>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96">
    <font>
      <sz val="11"/>
      <color theme="1"/>
      <name val="Calibri"/>
      <family val="2"/>
    </font>
    <font>
      <sz val="11"/>
      <color indexed="8"/>
      <name val="Calibri"/>
      <family val="2"/>
    </font>
    <font>
      <u val="single"/>
      <sz val="11"/>
      <color indexed="12"/>
      <name val="Arial"/>
      <family val="2"/>
    </font>
    <font>
      <sz val="11.5"/>
      <color indexed="8"/>
      <name val="Times New Roman"/>
      <family val="1"/>
    </font>
    <font>
      <sz val="12"/>
      <color indexed="8"/>
      <name val="Times New Roman"/>
      <family val="1"/>
    </font>
    <font>
      <b/>
      <sz val="14"/>
      <color indexed="8"/>
      <name val="Times New Roman"/>
      <family val="1"/>
    </font>
    <font>
      <sz val="13"/>
      <color indexed="8"/>
      <name val="Times New Roman"/>
      <family val="1"/>
    </font>
    <font>
      <b/>
      <sz val="13"/>
      <color indexed="8"/>
      <name val="Times New Roman"/>
      <family val="1"/>
    </font>
    <font>
      <b/>
      <sz val="12"/>
      <color indexed="8"/>
      <name val="Times New Roman"/>
      <family val="1"/>
    </font>
    <font>
      <i/>
      <sz val="11"/>
      <color indexed="12"/>
      <name val="Times New Roman"/>
      <family val="1"/>
    </font>
    <font>
      <i/>
      <sz val="12"/>
      <color indexed="8"/>
      <name val="Times New Roman"/>
      <family val="1"/>
    </font>
    <font>
      <b/>
      <sz val="12"/>
      <color indexed="10"/>
      <name val="Times New Roman"/>
      <family val="1"/>
    </font>
    <font>
      <b/>
      <sz val="15"/>
      <color indexed="8"/>
      <name val="Times New Roman"/>
      <family val="1"/>
    </font>
    <font>
      <b/>
      <i/>
      <sz val="12"/>
      <color indexed="8"/>
      <name val="Times New Roman"/>
      <family val="1"/>
    </font>
    <font>
      <sz val="11"/>
      <color indexed="8"/>
      <name val="Times New Roman"/>
      <family val="1"/>
    </font>
    <font>
      <b/>
      <sz val="13"/>
      <color indexed="10"/>
      <name val="Times New Roman"/>
      <family val="1"/>
    </font>
    <font>
      <b/>
      <i/>
      <u val="single"/>
      <sz val="12"/>
      <color indexed="10"/>
      <name val="Times New Roman"/>
      <family val="1"/>
    </font>
    <font>
      <b/>
      <i/>
      <sz val="12"/>
      <color indexed="10"/>
      <name val="Times New Roman"/>
      <family val="1"/>
    </font>
    <font>
      <sz val="12.5"/>
      <color indexed="8"/>
      <name val="Times New Roman"/>
      <family val="1"/>
    </font>
    <font>
      <b/>
      <sz val="12.5"/>
      <color indexed="8"/>
      <name val="Times New Roman"/>
      <family val="1"/>
    </font>
    <font>
      <sz val="8"/>
      <name val="Calibri"/>
      <family val="2"/>
    </font>
    <font>
      <sz val="12.5"/>
      <color indexed="9"/>
      <name val="Times New Roman"/>
      <family val="1"/>
    </font>
    <font>
      <sz val="12.5"/>
      <name val="Times New Roman"/>
      <family val="1"/>
    </font>
    <font>
      <b/>
      <sz val="13"/>
      <color indexed="30"/>
      <name val="Times New Roman"/>
      <family val="1"/>
    </font>
    <font>
      <b/>
      <sz val="13"/>
      <color indexed="36"/>
      <name val="Times New Roman"/>
      <family val="1"/>
    </font>
    <font>
      <b/>
      <sz val="14"/>
      <name val="Times New Roman"/>
      <family val="1"/>
    </font>
    <font>
      <sz val="13"/>
      <name val="Times New Roman"/>
      <family val="1"/>
    </font>
    <font>
      <sz val="12"/>
      <name val="Times New Roman"/>
      <family val="1"/>
    </font>
    <font>
      <b/>
      <i/>
      <sz val="12.5"/>
      <color indexed="8"/>
      <name val="Times New Roman"/>
      <family val="1"/>
    </font>
    <font>
      <b/>
      <sz val="12.5"/>
      <name val="Times New Roman"/>
      <family val="1"/>
    </font>
    <font>
      <sz val="12"/>
      <color indexed="9"/>
      <name val="Times New Roman"/>
      <family val="1"/>
    </font>
    <font>
      <sz val="13"/>
      <color indexed="9"/>
      <name val="Times New Roman"/>
      <family val="1"/>
    </font>
    <font>
      <sz val="11.5"/>
      <color indexed="8"/>
      <name val="Calibri"/>
      <family val="2"/>
    </font>
    <font>
      <i/>
      <sz val="12.5"/>
      <name val="Times New Roman"/>
      <family val="1"/>
    </font>
    <font>
      <b/>
      <sz val="13"/>
      <name val="Times New Roman"/>
      <family val="1"/>
    </font>
    <font>
      <b/>
      <sz val="12.5"/>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Times New Roman"/>
      <family val="1"/>
    </font>
    <font>
      <sz val="13"/>
      <color theme="1"/>
      <name val="Times New Roman"/>
      <family val="1"/>
    </font>
    <font>
      <sz val="12"/>
      <color theme="1"/>
      <name val="Times New Roman"/>
      <family val="1"/>
    </font>
    <font>
      <b/>
      <sz val="13"/>
      <color theme="1"/>
      <name val="Times New Roman"/>
      <family val="1"/>
    </font>
    <font>
      <sz val="12.5"/>
      <color theme="0"/>
      <name val="Times New Roman"/>
      <family val="1"/>
    </font>
    <font>
      <sz val="13"/>
      <color rgb="FF000000"/>
      <name val="Times New Roman"/>
      <family val="1"/>
    </font>
    <font>
      <sz val="12.5"/>
      <color rgb="FF000000"/>
      <name val="Times New Roman"/>
      <family val="1"/>
    </font>
    <font>
      <b/>
      <sz val="12.5"/>
      <color theme="1"/>
      <name val="Times New Roman"/>
      <family val="1"/>
    </font>
    <font>
      <sz val="12.5"/>
      <color theme="1"/>
      <name val="Times New Roman"/>
      <family val="1"/>
    </font>
    <font>
      <sz val="13"/>
      <color theme="0"/>
      <name val="Times New Roman"/>
      <family val="1"/>
    </font>
    <font>
      <sz val="12"/>
      <color theme="0"/>
      <name val="Times New Roman"/>
      <family val="1"/>
    </font>
    <font>
      <sz val="11.5"/>
      <color theme="1"/>
      <name val="Times New Roman"/>
      <family val="1"/>
    </font>
    <font>
      <sz val="11"/>
      <color theme="1"/>
      <name val="Times New Roman"/>
      <family val="1"/>
    </font>
    <font>
      <sz val="11.5"/>
      <color theme="1"/>
      <name val="Calibri"/>
      <family val="2"/>
    </font>
    <font>
      <i/>
      <sz val="11"/>
      <color theme="10"/>
      <name val="Times New Roman"/>
      <family val="1"/>
    </font>
    <font>
      <b/>
      <sz val="15"/>
      <color theme="1"/>
      <name val="Times New Roman"/>
      <family val="1"/>
    </font>
    <font>
      <b/>
      <sz val="14"/>
      <color theme="1"/>
      <name val="Times New Roman"/>
      <family val="1"/>
    </font>
    <font>
      <b/>
      <i/>
      <sz val="12"/>
      <color rgb="FFFF0000"/>
      <name val="Times New Roman"/>
      <family val="1"/>
    </font>
    <font>
      <b/>
      <sz val="13"/>
      <color rgb="FF000000"/>
      <name val="Times New Roman"/>
      <family val="1"/>
    </font>
    <font>
      <b/>
      <sz val="12.5"/>
      <color rgb="FFFF0000"/>
      <name val="Times New Roman"/>
      <family val="1"/>
    </font>
    <font>
      <b/>
      <sz val="12"/>
      <color rgb="FFFF0000"/>
      <name val="Times New Roman"/>
      <family val="1"/>
    </font>
    <font>
      <i/>
      <sz val="12"/>
      <color theme="1"/>
      <name val="Times New Roman"/>
      <family val="1"/>
    </font>
    <font>
      <b/>
      <sz val="13"/>
      <color rgb="FF0070C0"/>
      <name val="Times New Roman"/>
      <family val="1"/>
    </font>
    <font>
      <b/>
      <sz val="13"/>
      <color rgb="FF7030A0"/>
      <name val="Times New Roman"/>
      <family val="1"/>
    </font>
    <font>
      <b/>
      <i/>
      <sz val="12"/>
      <color theme="1"/>
      <name val="Times New Roman"/>
      <family val="1"/>
    </font>
    <font>
      <b/>
      <sz val="13"/>
      <color rgb="FFFF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13F"/>
        <bgColor indexed="64"/>
      </patternFill>
    </fill>
    <fill>
      <patternFill patternType="solid">
        <fgColor rgb="FFF0EBE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thin"/>
      <right/>
      <top/>
      <bottom style="thin"/>
    </border>
    <border>
      <left/>
      <right style="thin"/>
      <top style="thin"/>
      <bottom style="thin"/>
    </border>
    <border>
      <left style="thin"/>
      <right/>
      <top style="thin"/>
      <bottom style="thin"/>
    </border>
    <border>
      <left/>
      <right/>
      <top style="thin"/>
      <bottom style="thin"/>
    </border>
    <border>
      <left/>
      <right/>
      <top style="thin"/>
      <bottom/>
    </border>
    <border>
      <left/>
      <right/>
      <top/>
      <bottom style="thin"/>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style="medium">
        <color theme="0"/>
      </left>
      <right/>
      <top/>
      <bottom style="medium">
        <color theme="0"/>
      </bottom>
    </border>
    <border>
      <left/>
      <right/>
      <top/>
      <bottom style="medium">
        <color theme="0"/>
      </bottom>
    </border>
    <border>
      <left style="medium">
        <color theme="0"/>
      </left>
      <right/>
      <top/>
      <bottom/>
    </border>
    <border>
      <left/>
      <right/>
      <top/>
      <bottom style="double"/>
    </border>
    <border>
      <left/>
      <right style="medium">
        <color theme="0"/>
      </right>
      <top/>
      <bottom style="medium">
        <color theme="0"/>
      </bottom>
    </border>
    <border>
      <left style="thin"/>
      <right/>
      <top style="thin"/>
      <bottom/>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0">
    <xf numFmtId="0" fontId="0" fillId="0" borderId="0" xfId="0" applyFont="1" applyAlignment="1">
      <alignment/>
    </xf>
    <xf numFmtId="0" fontId="69"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1" fillId="0" borderId="0" xfId="0" applyFont="1" applyAlignment="1" applyProtection="1">
      <alignment vertical="center" wrapText="1"/>
      <protection/>
    </xf>
    <xf numFmtId="0" fontId="72" fillId="0" borderId="0" xfId="0" applyFont="1" applyAlignment="1" applyProtection="1">
      <alignment horizontal="center" vertical="center" wrapText="1"/>
      <protection/>
    </xf>
    <xf numFmtId="0" fontId="71" fillId="0" borderId="0" xfId="0" applyFont="1" applyAlignment="1" applyProtection="1" quotePrefix="1">
      <alignment horizontal="center" vertical="center" wrapText="1"/>
      <protection/>
    </xf>
    <xf numFmtId="0" fontId="71" fillId="0" borderId="0" xfId="0" applyFont="1" applyAlignment="1" applyProtection="1" quotePrefix="1">
      <alignment horizontal="center" vertical="top" wrapText="1"/>
      <protection/>
    </xf>
    <xf numFmtId="0" fontId="70" fillId="0" borderId="0" xfId="0" applyFont="1" applyAlignment="1" applyProtection="1">
      <alignment horizontal="center" vertical="center" wrapText="1"/>
      <protection locked="0"/>
    </xf>
    <xf numFmtId="0" fontId="71"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locked="0"/>
    </xf>
    <xf numFmtId="0" fontId="73" fillId="0" borderId="10" xfId="0" applyFont="1" applyFill="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6" fillId="0" borderId="0" xfId="0"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horizontal="center" vertical="center" wrapText="1"/>
      <protection/>
    </xf>
    <xf numFmtId="0" fontId="74" fillId="0" borderId="10" xfId="0" applyFont="1" applyBorder="1" applyAlignment="1" applyProtection="1" quotePrefix="1">
      <alignment horizontal="center" vertical="center"/>
      <protection/>
    </xf>
    <xf numFmtId="0" fontId="75" fillId="0" borderId="10" xfId="0" applyFont="1" applyBorder="1" applyAlignment="1" applyProtection="1" quotePrefix="1">
      <alignment horizontal="center" vertical="center" wrapText="1"/>
      <protection locked="0"/>
    </xf>
    <xf numFmtId="0" fontId="76" fillId="0" borderId="10" xfId="0" applyFont="1" applyBorder="1" applyAlignment="1" applyProtection="1">
      <alignment horizontal="center" vertical="center" wrapText="1"/>
      <protection/>
    </xf>
    <xf numFmtId="0" fontId="71" fillId="0" borderId="10" xfId="0" applyFont="1" applyBorder="1" applyAlignment="1" applyProtection="1" quotePrefix="1">
      <alignment horizontal="center" vertical="center" wrapText="1"/>
      <protection/>
    </xf>
    <xf numFmtId="0" fontId="29" fillId="33" borderId="10" xfId="0" applyFont="1" applyFill="1" applyBorder="1" applyAlignment="1">
      <alignment horizontal="center" vertical="center" wrapText="1"/>
    </xf>
    <xf numFmtId="0" fontId="77" fillId="0" borderId="10" xfId="0" applyFont="1" applyBorder="1" applyAlignment="1" applyProtection="1" quotePrefix="1">
      <alignment horizontal="center" vertical="center" wrapText="1"/>
      <protection/>
    </xf>
    <xf numFmtId="0" fontId="78" fillId="0" borderId="0" xfId="0" applyFont="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26" fillId="0" borderId="0" xfId="0" applyFont="1" applyAlignment="1" applyProtection="1" quotePrefix="1">
      <alignment horizontal="center" vertical="center" wrapText="1"/>
      <protection/>
    </xf>
    <xf numFmtId="0" fontId="79" fillId="0" borderId="10" xfId="0" applyFont="1" applyBorder="1" applyAlignment="1" applyProtection="1" quotePrefix="1">
      <alignment horizontal="left" vertical="center" wrapText="1"/>
      <protection locked="0"/>
    </xf>
    <xf numFmtId="0" fontId="77" fillId="0" borderId="12" xfId="0" applyFont="1" applyBorder="1" applyAlignment="1" applyProtection="1">
      <alignment horizontal="center" vertical="center" wrapText="1"/>
      <protection/>
    </xf>
    <xf numFmtId="0" fontId="74" fillId="0" borderId="13" xfId="0" applyFont="1" applyBorder="1" applyAlignment="1" quotePrefix="1">
      <alignment horizontal="center" vertical="center"/>
    </xf>
    <xf numFmtId="0" fontId="73" fillId="0" borderId="14" xfId="0" applyFont="1" applyFill="1" applyBorder="1" applyAlignment="1" applyProtection="1">
      <alignment vertical="center" wrapText="1"/>
      <protection locked="0"/>
    </xf>
    <xf numFmtId="0" fontId="29" fillId="33" borderId="13" xfId="0" applyFont="1" applyFill="1" applyBorder="1" applyAlignment="1" applyProtection="1">
      <alignment vertical="center" wrapText="1"/>
      <protection/>
    </xf>
    <xf numFmtId="0" fontId="29" fillId="33" borderId="14" xfId="0" applyFont="1" applyFill="1" applyBorder="1" applyAlignment="1">
      <alignment horizontal="center" vertical="center" wrapText="1"/>
    </xf>
    <xf numFmtId="0" fontId="34" fillId="33" borderId="14" xfId="0" applyFont="1" applyFill="1" applyBorder="1" applyAlignment="1" applyProtection="1">
      <alignment horizontal="center" vertical="center" wrapText="1"/>
      <protection/>
    </xf>
    <xf numFmtId="0" fontId="77" fillId="0" borderId="10" xfId="0" applyFont="1" applyBorder="1" applyAlignment="1">
      <alignment horizontal="left" vertical="center" wrapText="1"/>
    </xf>
    <xf numFmtId="0" fontId="76" fillId="0" borderId="10" xfId="0" applyFont="1" applyBorder="1" applyAlignment="1" applyProtection="1">
      <alignment horizontal="center" vertical="center" wrapText="1"/>
      <protection locked="0"/>
    </xf>
    <xf numFmtId="0" fontId="77" fillId="0" borderId="10" xfId="0" applyFont="1" applyBorder="1" applyAlignment="1" applyProtection="1">
      <alignment horizontal="center" vertical="center" wrapText="1"/>
      <protection/>
    </xf>
    <xf numFmtId="0" fontId="77" fillId="0" borderId="15" xfId="0" applyFont="1" applyBorder="1" applyAlignment="1" applyProtection="1">
      <alignment horizontal="left" vertical="center" wrapText="1"/>
      <protection/>
    </xf>
    <xf numFmtId="3" fontId="77" fillId="0" borderId="14" xfId="0" applyNumberFormat="1" applyFont="1" applyBorder="1" applyAlignment="1" applyProtection="1">
      <alignment horizontal="center" vertical="center" wrapText="1"/>
      <protection/>
    </xf>
    <xf numFmtId="0" fontId="77" fillId="0" borderId="15" xfId="0" applyFont="1" applyBorder="1" applyAlignment="1" applyProtection="1">
      <alignment horizontal="center" vertical="center" wrapText="1"/>
      <protection/>
    </xf>
    <xf numFmtId="165" fontId="77" fillId="0" borderId="10" xfId="42" applyNumberFormat="1" applyFont="1" applyBorder="1" applyAlignment="1" applyProtection="1">
      <alignment horizontal="center" vertical="center" wrapText="1"/>
      <protection/>
    </xf>
    <xf numFmtId="0" fontId="77" fillId="0" borderId="16" xfId="0" applyFont="1" applyBorder="1" applyAlignment="1" applyProtection="1" quotePrefix="1">
      <alignment horizontal="left" vertical="center" wrapText="1"/>
      <protection/>
    </xf>
    <xf numFmtId="0" fontId="77" fillId="0" borderId="16" xfId="0" applyFont="1" applyBorder="1" applyAlignment="1" applyProtection="1">
      <alignment horizontal="left" vertical="center" wrapText="1"/>
      <protection/>
    </xf>
    <xf numFmtId="0" fontId="77" fillId="0" borderId="0" xfId="0" applyFont="1" applyBorder="1" applyAlignment="1" applyProtection="1">
      <alignment horizontal="left" vertical="center" wrapText="1"/>
      <protection/>
    </xf>
    <xf numFmtId="0" fontId="77" fillId="0" borderId="17" xfId="0" applyFont="1" applyBorder="1" applyAlignment="1" applyProtection="1">
      <alignment horizontal="left" vertical="center" wrapText="1"/>
      <protection/>
    </xf>
    <xf numFmtId="3" fontId="77" fillId="0" borderId="10" xfId="0" applyNumberFormat="1" applyFont="1" applyBorder="1" applyAlignment="1" applyProtection="1" quotePrefix="1">
      <alignment horizontal="left" vertical="center" wrapText="1"/>
      <protection/>
    </xf>
    <xf numFmtId="3" fontId="77" fillId="0" borderId="10" xfId="0" applyNumberFormat="1" applyFont="1" applyBorder="1" applyAlignment="1" applyProtection="1">
      <alignment horizontal="left" vertical="center" wrapText="1"/>
      <protection/>
    </xf>
    <xf numFmtId="0" fontId="77" fillId="0" borderId="10" xfId="0" applyFont="1" applyBorder="1" applyAlignment="1" applyProtection="1">
      <alignment horizontal="left" vertical="center" wrapText="1"/>
      <protection/>
    </xf>
    <xf numFmtId="3" fontId="77" fillId="0" borderId="10" xfId="0" applyNumberFormat="1" applyFont="1" applyBorder="1" applyAlignment="1" applyProtection="1">
      <alignment horizontal="center" vertical="center" wrapText="1"/>
      <protection/>
    </xf>
    <xf numFmtId="49" fontId="71" fillId="0" borderId="0" xfId="0" applyNumberFormat="1" applyFont="1" applyBorder="1" applyAlignment="1" applyProtection="1">
      <alignment horizontal="center" vertical="center" wrapText="1"/>
      <protection locked="0"/>
    </xf>
    <xf numFmtId="0" fontId="71" fillId="0" borderId="0" xfId="0" applyFont="1" applyAlignment="1" applyProtection="1">
      <alignment horizontal="left" vertical="center" wrapText="1"/>
      <protection/>
    </xf>
    <xf numFmtId="0" fontId="0" fillId="0" borderId="0" xfId="0" applyAlignment="1" applyProtection="1">
      <alignment horizontal="center" vertical="center" wrapText="1"/>
      <protection locked="0"/>
    </xf>
    <xf numFmtId="49" fontId="80" fillId="0" borderId="0" xfId="0" applyNumberFormat="1" applyFont="1" applyBorder="1" applyAlignment="1" applyProtection="1">
      <alignment horizontal="center" vertical="center" wrapText="1"/>
      <protection locked="0"/>
    </xf>
    <xf numFmtId="49" fontId="81" fillId="0" borderId="0" xfId="0" applyNumberFormat="1" applyFont="1" applyAlignment="1" applyProtection="1">
      <alignment horizontal="center" vertical="center" wrapText="1"/>
      <protection locked="0"/>
    </xf>
    <xf numFmtId="49" fontId="80" fillId="0" borderId="0" xfId="0" applyNumberFormat="1" applyFont="1" applyAlignment="1" applyProtection="1">
      <alignment horizontal="justify" vertical="center" wrapText="1"/>
      <protection locked="0"/>
    </xf>
    <xf numFmtId="0" fontId="82" fillId="0" borderId="0" xfId="0" applyFont="1" applyAlignment="1" applyProtection="1">
      <alignment horizontal="justify" vertical="center" wrapText="1"/>
      <protection locked="0"/>
    </xf>
    <xf numFmtId="0" fontId="80" fillId="0" borderId="0" xfId="0" applyNumberFormat="1" applyFont="1" applyAlignment="1" applyProtection="1">
      <alignment horizontal="justify" vertical="center" wrapText="1"/>
      <protection locked="0"/>
    </xf>
    <xf numFmtId="0" fontId="82" fillId="0" borderId="0" xfId="0" applyNumberFormat="1" applyFont="1" applyAlignment="1" applyProtection="1">
      <alignment horizontal="justify" vertical="center" wrapText="1"/>
      <protection locked="0"/>
    </xf>
    <xf numFmtId="0" fontId="27" fillId="0" borderId="0" xfId="0" applyFont="1" applyAlignment="1" applyProtection="1">
      <alignment horizontal="left"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vertical="center" wrapText="1"/>
      <protection locked="0"/>
    </xf>
    <xf numFmtId="0" fontId="71" fillId="34" borderId="0" xfId="0" applyFont="1" applyFill="1" applyBorder="1" applyAlignment="1" applyProtection="1">
      <alignment horizontal="left" vertical="center" wrapText="1"/>
      <protection/>
    </xf>
    <xf numFmtId="0" fontId="71" fillId="0" borderId="0" xfId="0" applyFont="1" applyAlignment="1" applyProtection="1">
      <alignment horizontal="center" vertical="center" wrapText="1"/>
      <protection/>
    </xf>
    <xf numFmtId="49" fontId="83" fillId="0" borderId="18" xfId="52" applyNumberFormat="1" applyFont="1" applyBorder="1" applyAlignment="1" applyProtection="1">
      <alignment horizontal="center" vertical="center" wrapText="1"/>
      <protection locked="0"/>
    </xf>
    <xf numFmtId="49" fontId="83" fillId="0" borderId="19" xfId="52" applyNumberFormat="1" applyFont="1" applyBorder="1" applyAlignment="1" applyProtection="1">
      <alignment horizontal="center" vertical="center" wrapText="1"/>
      <protection locked="0"/>
    </xf>
    <xf numFmtId="49" fontId="83" fillId="0" borderId="20" xfId="52" applyNumberFormat="1" applyFont="1" applyBorder="1" applyAlignment="1" applyProtection="1">
      <alignment horizontal="center" vertical="center" wrapText="1"/>
      <protection locked="0"/>
    </xf>
    <xf numFmtId="0" fontId="80" fillId="0" borderId="0" xfId="0" applyFont="1" applyAlignment="1" applyProtection="1">
      <alignment horizontal="left" vertical="center" wrapText="1"/>
      <protection/>
    </xf>
    <xf numFmtId="0" fontId="71" fillId="0" borderId="21" xfId="0" applyFont="1" applyBorder="1" applyAlignment="1" applyProtection="1">
      <alignment horizontal="center" vertical="center" wrapText="1"/>
      <protection/>
    </xf>
    <xf numFmtId="0" fontId="71" fillId="0" borderId="22" xfId="0" applyFont="1" applyBorder="1" applyAlignment="1" applyProtection="1">
      <alignment horizontal="center" vertical="center" wrapText="1"/>
      <protection/>
    </xf>
    <xf numFmtId="49" fontId="83" fillId="0" borderId="23" xfId="52" applyNumberFormat="1" applyFont="1" applyBorder="1" applyAlignment="1" applyProtection="1">
      <alignment horizontal="center" vertical="center" wrapText="1"/>
      <protection locked="0"/>
    </xf>
    <xf numFmtId="49" fontId="83" fillId="0" borderId="0" xfId="52" applyNumberFormat="1" applyFont="1" applyBorder="1" applyAlignment="1" applyProtection="1">
      <alignment horizontal="center" vertical="center" wrapText="1"/>
      <protection locked="0"/>
    </xf>
    <xf numFmtId="49" fontId="71" fillId="0" borderId="22" xfId="0" applyNumberFormat="1" applyFont="1" applyBorder="1" applyAlignment="1" applyProtection="1">
      <alignment horizontal="center" vertical="center" wrapText="1"/>
      <protection locked="0"/>
    </xf>
    <xf numFmtId="165" fontId="77" fillId="0" borderId="10" xfId="42" applyNumberFormat="1" applyFont="1" applyFill="1" applyBorder="1" applyAlignment="1" applyProtection="1">
      <alignment horizontal="center" vertical="center" wrapText="1"/>
      <protection/>
    </xf>
    <xf numFmtId="165" fontId="22" fillId="0" borderId="10" xfId="42" applyNumberFormat="1" applyFont="1" applyFill="1" applyBorder="1" applyAlignment="1" applyProtection="1">
      <alignment horizontal="center" vertical="center" wrapText="1"/>
      <protection/>
    </xf>
    <xf numFmtId="0" fontId="71" fillId="0" borderId="14" xfId="0" applyFont="1" applyBorder="1" applyAlignment="1" applyProtection="1" quotePrefix="1">
      <alignment horizontal="left" vertical="center" wrapText="1"/>
      <protection/>
    </xf>
    <xf numFmtId="0" fontId="71" fillId="0" borderId="15" xfId="0" applyFont="1" applyBorder="1" applyAlignment="1" applyProtection="1" quotePrefix="1">
      <alignment horizontal="left" vertical="center" wrapText="1"/>
      <protection/>
    </xf>
    <xf numFmtId="0" fontId="71" fillId="0" borderId="13" xfId="0" applyFont="1" applyBorder="1" applyAlignment="1" applyProtection="1" quotePrefix="1">
      <alignment horizontal="left" vertical="center" wrapText="1"/>
      <protection/>
    </xf>
    <xf numFmtId="0" fontId="77" fillId="0" borderId="14" xfId="0" applyFont="1" applyBorder="1" applyAlignment="1" applyProtection="1" quotePrefix="1">
      <alignment horizontal="left" vertical="center" wrapText="1"/>
      <protection/>
    </xf>
    <xf numFmtId="0" fontId="77" fillId="0" borderId="15" xfId="0" applyFont="1" applyBorder="1" applyAlignment="1" applyProtection="1" quotePrefix="1">
      <alignment horizontal="left" vertical="center" wrapText="1"/>
      <protection/>
    </xf>
    <xf numFmtId="0" fontId="77" fillId="0" borderId="13" xfId="0" applyFont="1" applyBorder="1" applyAlignment="1" applyProtection="1" quotePrefix="1">
      <alignment horizontal="left" vertical="center" wrapText="1"/>
      <protection/>
    </xf>
    <xf numFmtId="0" fontId="71" fillId="0" borderId="11" xfId="0" applyFont="1" applyBorder="1" applyAlignment="1" applyProtection="1">
      <alignment horizontal="left" vertical="center" wrapText="1"/>
      <protection/>
    </xf>
    <xf numFmtId="0" fontId="84" fillId="0" borderId="0" xfId="0" applyFont="1" applyAlignment="1" applyProtection="1">
      <alignment horizontal="center" vertical="center" wrapText="1"/>
      <protection/>
    </xf>
    <xf numFmtId="0" fontId="85" fillId="0" borderId="0" xfId="0" applyFont="1" applyAlignment="1" applyProtection="1">
      <alignment horizontal="center" vertical="center" wrapText="1"/>
      <protection/>
    </xf>
    <xf numFmtId="0" fontId="69" fillId="0" borderId="0" xfId="0" applyFont="1" applyAlignment="1" applyProtection="1">
      <alignment horizontal="left" vertical="center" wrapText="1"/>
      <protection/>
    </xf>
    <xf numFmtId="49" fontId="71" fillId="0" borderId="23" xfId="0" applyNumberFormat="1" applyFont="1" applyBorder="1" applyAlignment="1" applyProtection="1">
      <alignment horizontal="justify" vertical="center" wrapText="1"/>
      <protection locked="0"/>
    </xf>
    <xf numFmtId="49" fontId="71" fillId="0" borderId="0" xfId="0" applyNumberFormat="1" applyFont="1" applyBorder="1" applyAlignment="1" applyProtection="1">
      <alignment horizontal="justify" vertical="center" wrapText="1"/>
      <protection locked="0"/>
    </xf>
    <xf numFmtId="0" fontId="86" fillId="0" borderId="0" xfId="0" applyFont="1" applyBorder="1" applyAlignment="1" applyProtection="1">
      <alignment horizontal="center" vertical="center" wrapText="1"/>
      <protection/>
    </xf>
    <xf numFmtId="0" fontId="87" fillId="0" borderId="10" xfId="0" applyFont="1" applyFill="1" applyBorder="1" applyAlignment="1" applyProtection="1" quotePrefix="1">
      <alignment horizontal="center" vertical="center" wrapText="1"/>
      <protection/>
    </xf>
    <xf numFmtId="0" fontId="87" fillId="0" borderId="14" xfId="0" applyFont="1" applyFill="1" applyBorder="1" applyAlignment="1" applyProtection="1" quotePrefix="1">
      <alignment horizontal="center" vertical="center" wrapText="1"/>
      <protection/>
    </xf>
    <xf numFmtId="0" fontId="87" fillId="0" borderId="15" xfId="0" applyFont="1" applyFill="1" applyBorder="1" applyAlignment="1" applyProtection="1" quotePrefix="1">
      <alignment horizontal="center" vertical="center" wrapText="1"/>
      <protection/>
    </xf>
    <xf numFmtId="0" fontId="87" fillId="0" borderId="13" xfId="0" applyFont="1" applyFill="1" applyBorder="1" applyAlignment="1" applyProtection="1" quotePrefix="1">
      <alignment horizontal="center" vertical="center" wrapText="1"/>
      <protection/>
    </xf>
    <xf numFmtId="165" fontId="25" fillId="0" borderId="14" xfId="42" applyNumberFormat="1" applyFont="1" applyFill="1" applyBorder="1" applyAlignment="1" applyProtection="1">
      <alignment horizontal="center" vertical="center" wrapText="1"/>
      <protection/>
    </xf>
    <xf numFmtId="165" fontId="25" fillId="0" borderId="15" xfId="42" applyNumberFormat="1" applyFont="1" applyFill="1" applyBorder="1" applyAlignment="1" applyProtection="1">
      <alignment horizontal="center" vertical="center" wrapText="1"/>
      <protection/>
    </xf>
    <xf numFmtId="165" fontId="25" fillId="0" borderId="13" xfId="42" applyNumberFormat="1" applyFont="1" applyFill="1" applyBorder="1" applyAlignment="1" applyProtection="1">
      <alignment horizontal="center" vertical="center" wrapText="1"/>
      <protection/>
    </xf>
    <xf numFmtId="0" fontId="88" fillId="0" borderId="24" xfId="0" applyFont="1" applyBorder="1" applyAlignment="1" applyProtection="1">
      <alignment horizontal="left" vertical="center" wrapText="1"/>
      <protection/>
    </xf>
    <xf numFmtId="0" fontId="71" fillId="0" borderId="16" xfId="0" applyFont="1" applyBorder="1" applyAlignment="1" applyProtection="1">
      <alignment horizontal="justify" vertical="center" wrapText="1"/>
      <protection/>
    </xf>
    <xf numFmtId="0" fontId="72" fillId="0" borderId="0" xfId="0" applyFont="1" applyAlignment="1" applyProtection="1">
      <alignment horizontal="left" vertical="center" wrapText="1"/>
      <protection/>
    </xf>
    <xf numFmtId="0" fontId="89" fillId="0" borderId="0" xfId="0" applyFont="1" applyAlignment="1" applyProtection="1">
      <alignment horizontal="left" vertical="center" wrapText="1"/>
      <protection/>
    </xf>
    <xf numFmtId="0" fontId="90"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locked="0"/>
    </xf>
    <xf numFmtId="0" fontId="71" fillId="0" borderId="0" xfId="0" applyFont="1" applyAlignment="1" applyProtection="1">
      <alignment horizontal="justify" vertical="center" wrapText="1"/>
      <protection/>
    </xf>
    <xf numFmtId="0" fontId="91" fillId="0" borderId="14" xfId="0" applyFont="1" applyFill="1" applyBorder="1" applyAlignment="1" applyProtection="1">
      <alignment horizontal="center" vertical="center" wrapText="1"/>
      <protection/>
    </xf>
    <xf numFmtId="0" fontId="91" fillId="0" borderId="15" xfId="0" applyFont="1" applyFill="1" applyBorder="1" applyAlignment="1" applyProtection="1">
      <alignment horizontal="center" vertical="center" wrapText="1"/>
      <protection/>
    </xf>
    <xf numFmtId="0" fontId="91" fillId="0" borderId="13" xfId="0" applyFont="1" applyFill="1" applyBorder="1" applyAlignment="1" applyProtection="1">
      <alignment horizontal="center" vertical="center" wrapText="1"/>
      <protection/>
    </xf>
    <xf numFmtId="0" fontId="92" fillId="0" borderId="14" xfId="0" applyFont="1" applyFill="1" applyBorder="1" applyAlignment="1" applyProtection="1">
      <alignment horizontal="center" vertical="center" wrapText="1"/>
      <protection/>
    </xf>
    <xf numFmtId="0" fontId="92" fillId="0" borderId="15" xfId="0" applyFont="1" applyFill="1" applyBorder="1" applyAlignment="1" applyProtection="1">
      <alignment horizontal="center" vertical="center" wrapText="1"/>
      <protection/>
    </xf>
    <xf numFmtId="0" fontId="92" fillId="0" borderId="13" xfId="0" applyFont="1" applyFill="1" applyBorder="1" applyAlignment="1" applyProtection="1">
      <alignment horizontal="center" vertical="center" wrapText="1"/>
      <protection/>
    </xf>
    <xf numFmtId="0" fontId="93" fillId="0" borderId="0" xfId="0" applyFont="1" applyAlignment="1" applyProtection="1">
      <alignment horizontal="center" vertical="center" wrapText="1"/>
      <protection locked="0"/>
    </xf>
    <xf numFmtId="0" fontId="71" fillId="0" borderId="0" xfId="0" applyFont="1" applyAlignment="1" applyProtection="1">
      <alignment horizontal="center" vertical="top" wrapText="1"/>
      <protection/>
    </xf>
    <xf numFmtId="0" fontId="80" fillId="0" borderId="0" xfId="0" applyFont="1" applyAlignment="1" applyProtection="1">
      <alignment horizontal="center" vertical="center" wrapText="1"/>
      <protection locked="0"/>
    </xf>
    <xf numFmtId="49" fontId="71" fillId="0" borderId="25" xfId="0" applyNumberFormat="1" applyFont="1" applyBorder="1" applyAlignment="1" applyProtection="1">
      <alignment horizontal="center" vertical="center" wrapText="1"/>
      <protection locked="0"/>
    </xf>
    <xf numFmtId="0" fontId="71" fillId="0" borderId="23" xfId="0" applyFont="1" applyBorder="1" applyAlignment="1" applyProtection="1">
      <alignment horizontal="center" vertical="center" wrapText="1"/>
      <protection/>
    </xf>
    <xf numFmtId="0" fontId="71" fillId="0" borderId="17" xfId="0" applyFont="1" applyBorder="1" applyAlignment="1" applyProtection="1">
      <alignment horizontal="center" vertical="center" wrapText="1"/>
      <protection/>
    </xf>
    <xf numFmtId="0" fontId="71" fillId="0" borderId="0" xfId="0" applyFont="1" applyBorder="1" applyAlignment="1" applyProtection="1">
      <alignment horizontal="center" vertical="center" wrapText="1"/>
      <protection/>
    </xf>
    <xf numFmtId="0" fontId="71" fillId="0" borderId="11" xfId="0" applyFont="1" applyBorder="1" applyAlignment="1" applyProtection="1">
      <alignment horizontal="center" vertical="center" wrapText="1"/>
      <protection/>
    </xf>
    <xf numFmtId="49" fontId="80" fillId="0" borderId="0" xfId="0" applyNumberFormat="1" applyFont="1" applyBorder="1" applyAlignment="1" applyProtection="1">
      <alignment horizontal="justify" vertical="center" wrapText="1"/>
      <protection locked="0"/>
    </xf>
    <xf numFmtId="0" fontId="76" fillId="0" borderId="10" xfId="0" applyFont="1" applyBorder="1" applyAlignment="1" applyProtection="1">
      <alignment horizontal="center" vertical="center" wrapText="1"/>
      <protection/>
    </xf>
    <xf numFmtId="49" fontId="94" fillId="0" borderId="23" xfId="0" applyNumberFormat="1" applyFont="1" applyBorder="1" applyAlignment="1" applyProtection="1">
      <alignment horizontal="center" vertical="center" wrapText="1"/>
      <protection locked="0"/>
    </xf>
    <xf numFmtId="49" fontId="94" fillId="0" borderId="0" xfId="0" applyNumberFormat="1" applyFont="1" applyBorder="1" applyAlignment="1" applyProtection="1">
      <alignment horizontal="center" vertical="center" wrapText="1"/>
      <protection locked="0"/>
    </xf>
    <xf numFmtId="0" fontId="76" fillId="0" borderId="10" xfId="0" applyFont="1" applyBorder="1" applyAlignment="1" applyProtection="1" quotePrefix="1">
      <alignment horizontal="left" vertical="center" wrapText="1"/>
      <protection/>
    </xf>
    <xf numFmtId="0" fontId="34" fillId="33" borderId="14" xfId="0" applyFont="1" applyFill="1" applyBorder="1" applyAlignment="1" applyProtection="1">
      <alignment horizontal="left" vertical="center" wrapText="1"/>
      <protection/>
    </xf>
    <xf numFmtId="0" fontId="34" fillId="33" borderId="15" xfId="0" applyFont="1" applyFill="1" applyBorder="1" applyAlignment="1" applyProtection="1">
      <alignment horizontal="left" vertical="center" wrapText="1"/>
      <protection/>
    </xf>
    <xf numFmtId="0" fontId="29" fillId="33" borderId="14" xfId="0" applyFont="1" applyFill="1" applyBorder="1" applyAlignment="1">
      <alignment horizontal="left" vertical="center" wrapText="1"/>
    </xf>
    <xf numFmtId="0" fontId="29" fillId="33" borderId="15" xfId="0" applyFont="1" applyFill="1" applyBorder="1" applyAlignment="1">
      <alignment horizontal="left" vertical="center" wrapText="1"/>
    </xf>
    <xf numFmtId="0" fontId="29" fillId="33" borderId="13" xfId="0" applyFont="1" applyFill="1" applyBorder="1" applyAlignment="1">
      <alignment horizontal="left" vertical="center" wrapText="1"/>
    </xf>
    <xf numFmtId="165" fontId="77" fillId="0" borderId="26" xfId="42" applyNumberFormat="1" applyFont="1" applyBorder="1" applyAlignment="1" applyProtection="1">
      <alignment horizontal="center" vertical="center" wrapText="1"/>
      <protection/>
    </xf>
    <xf numFmtId="165" fontId="77" fillId="0" borderId="27" xfId="42" applyNumberFormat="1" applyFont="1" applyBorder="1" applyAlignment="1" applyProtection="1">
      <alignment horizontal="center" vertical="center" wrapText="1"/>
      <protection/>
    </xf>
    <xf numFmtId="165" fontId="77" fillId="0" borderId="12" xfId="42" applyNumberFormat="1" applyFont="1" applyBorder="1" applyAlignment="1" applyProtection="1">
      <alignment horizontal="center" vertical="center" wrapText="1"/>
      <protection/>
    </xf>
    <xf numFmtId="165" fontId="77" fillId="0" borderId="28" xfId="42" applyNumberFormat="1" applyFont="1" applyBorder="1" applyAlignment="1" applyProtection="1">
      <alignment horizontal="center" vertical="center" wrapText="1"/>
      <protection/>
    </xf>
    <xf numFmtId="0" fontId="77" fillId="0" borderId="26" xfId="0" applyFont="1" applyBorder="1" applyAlignment="1" applyProtection="1">
      <alignment horizontal="center" vertical="center" wrapText="1"/>
      <protection locked="0"/>
    </xf>
    <xf numFmtId="0" fontId="77" fillId="0" borderId="27" xfId="0" applyFont="1" applyBorder="1" applyAlignment="1" applyProtection="1">
      <alignment horizontal="center" vertical="center" wrapText="1"/>
      <protection locked="0"/>
    </xf>
    <xf numFmtId="0" fontId="77" fillId="0" borderId="12" xfId="0" applyFont="1" applyBorder="1" applyAlignment="1" applyProtection="1">
      <alignment horizontal="center" vertical="center" wrapText="1"/>
      <protection locked="0"/>
    </xf>
    <xf numFmtId="0" fontId="77" fillId="0" borderId="28" xfId="0" applyFont="1" applyBorder="1" applyAlignment="1" applyProtection="1">
      <alignment horizontal="center" vertical="center" wrapText="1"/>
      <protection locked="0"/>
    </xf>
    <xf numFmtId="0" fontId="75" fillId="0" borderId="29" xfId="0" applyFont="1" applyBorder="1" applyAlignment="1" applyProtection="1" quotePrefix="1">
      <alignment horizontal="center" vertical="center" wrapText="1"/>
      <protection locked="0"/>
    </xf>
    <xf numFmtId="0" fontId="75" fillId="0" borderId="30" xfId="0" applyFont="1" applyBorder="1" applyAlignment="1" applyProtection="1" quotePrefix="1">
      <alignment horizontal="center" vertical="center" wrapText="1"/>
      <protection locked="0"/>
    </xf>
    <xf numFmtId="3" fontId="71" fillId="0" borderId="26" xfId="0" applyNumberFormat="1" applyFont="1" applyBorder="1" applyAlignment="1" applyProtection="1" quotePrefix="1">
      <alignment horizontal="left" vertical="center" wrapText="1"/>
      <protection/>
    </xf>
    <xf numFmtId="3" fontId="71" fillId="0" borderId="16" xfId="0" applyNumberFormat="1" applyFont="1" applyBorder="1" applyAlignment="1" applyProtection="1">
      <alignment horizontal="left" vertical="center" wrapText="1"/>
      <protection/>
    </xf>
    <xf numFmtId="3" fontId="71" fillId="0" borderId="27" xfId="0" applyNumberFormat="1" applyFont="1" applyBorder="1" applyAlignment="1" applyProtection="1">
      <alignment horizontal="left" vertical="center" wrapText="1"/>
      <protection/>
    </xf>
    <xf numFmtId="3" fontId="71" fillId="0" borderId="12" xfId="0" applyNumberFormat="1" applyFont="1" applyBorder="1" applyAlignment="1" applyProtection="1">
      <alignment horizontal="left" vertical="center" wrapText="1"/>
      <protection/>
    </xf>
    <xf numFmtId="3" fontId="71" fillId="0" borderId="17" xfId="0" applyNumberFormat="1" applyFont="1" applyBorder="1" applyAlignment="1" applyProtection="1">
      <alignment horizontal="left" vertical="center" wrapText="1"/>
      <protection/>
    </xf>
    <xf numFmtId="3" fontId="71" fillId="0" borderId="28" xfId="0" applyNumberFormat="1" applyFont="1" applyBorder="1" applyAlignment="1" applyProtection="1">
      <alignment horizontal="left" vertical="center" wrapText="1"/>
      <protection/>
    </xf>
    <xf numFmtId="0" fontId="77" fillId="0" borderId="26" xfId="0" applyFont="1" applyBorder="1" applyAlignment="1" applyProtection="1">
      <alignment horizontal="center" vertical="center" wrapText="1"/>
      <protection/>
    </xf>
    <xf numFmtId="0" fontId="77" fillId="0" borderId="31" xfId="0" applyFont="1" applyBorder="1" applyAlignment="1" applyProtection="1">
      <alignment horizontal="center" vertical="center" wrapText="1"/>
      <protection/>
    </xf>
    <xf numFmtId="0" fontId="77" fillId="0" borderId="12" xfId="0" applyFont="1" applyBorder="1" applyAlignment="1" applyProtection="1">
      <alignment horizontal="center" vertical="center" wrapText="1"/>
      <protection/>
    </xf>
    <xf numFmtId="0" fontId="95" fillId="0" borderId="15" xfId="0" applyFont="1" applyBorder="1" applyAlignment="1" applyProtection="1" quotePrefix="1">
      <alignment horizontal="center" vertical="center"/>
      <protection/>
    </xf>
    <xf numFmtId="3" fontId="22" fillId="0" borderId="10" xfId="0" applyNumberFormat="1" applyFont="1" applyFill="1" applyBorder="1" applyAlignment="1" applyProtection="1" quotePrefix="1">
      <alignment horizontal="left" vertical="center" wrapText="1"/>
      <protection/>
    </xf>
    <xf numFmtId="3" fontId="22" fillId="0" borderId="10" xfId="0" applyNumberFormat="1" applyFont="1" applyFill="1" applyBorder="1" applyAlignment="1" applyProtection="1">
      <alignment horizontal="left" vertical="center" wrapText="1"/>
      <protection/>
    </xf>
    <xf numFmtId="0" fontId="75" fillId="0" borderId="10" xfId="0" applyFont="1" applyBorder="1" applyAlignment="1" applyProtection="1" quotePrefix="1">
      <alignment horizontal="center" vertical="center" wrapText="1"/>
      <protection locked="0"/>
    </xf>
    <xf numFmtId="3" fontId="22" fillId="0" borderId="10" xfId="42" applyNumberFormat="1" applyFont="1" applyFill="1" applyBorder="1" applyAlignment="1" applyProtection="1" quotePrefix="1">
      <alignment horizontal="left" vertical="center" wrapText="1"/>
      <protection/>
    </xf>
    <xf numFmtId="3" fontId="22" fillId="0" borderId="10" xfId="42" applyNumberFormat="1" applyFont="1" applyFill="1" applyBorder="1" applyAlignment="1" applyProtection="1">
      <alignment horizontal="left" vertical="center" wrapText="1"/>
      <protection/>
    </xf>
    <xf numFmtId="3" fontId="22" fillId="0" borderId="10" xfId="0" applyNumberFormat="1" applyFont="1" applyFill="1" applyBorder="1" applyAlignment="1" applyProtection="1">
      <alignment horizontal="center" vertical="center" wrapText="1"/>
      <protection/>
    </xf>
    <xf numFmtId="0" fontId="77" fillId="0" borderId="10" xfId="0" applyFont="1" applyBorder="1" applyAlignment="1" applyProtection="1">
      <alignment horizontal="center" vertical="center" wrapText="1"/>
      <protection locked="0"/>
    </xf>
    <xf numFmtId="0" fontId="69" fillId="0" borderId="10" xfId="0" applyFont="1" applyBorder="1" applyAlignment="1" applyProtection="1">
      <alignment horizontal="left" vertical="center" wrapText="1"/>
      <protection/>
    </xf>
    <xf numFmtId="0" fontId="77" fillId="0" borderId="14" xfId="0" applyFont="1" applyBorder="1" applyAlignment="1" applyProtection="1">
      <alignment horizontal="center" vertical="center" wrapText="1"/>
      <protection locked="0"/>
    </xf>
    <xf numFmtId="0" fontId="77" fillId="0" borderId="13" xfId="0" applyFont="1" applyBorder="1" applyAlignment="1" applyProtection="1">
      <alignment horizontal="center" vertical="center" wrapText="1"/>
      <protection locked="0"/>
    </xf>
    <xf numFmtId="0" fontId="77" fillId="0" borderId="13" xfId="0" applyFont="1" applyBorder="1" applyAlignment="1" applyProtection="1">
      <alignment horizontal="center" vertical="center" wrapText="1"/>
      <protection/>
    </xf>
    <xf numFmtId="165" fontId="77" fillId="0" borderId="14" xfId="42" applyNumberFormat="1" applyFont="1" applyBorder="1" applyAlignment="1" applyProtection="1">
      <alignment horizontal="center" vertical="center" wrapText="1"/>
      <protection/>
    </xf>
    <xf numFmtId="165" fontId="77" fillId="0" borderId="13" xfId="42" applyNumberFormat="1" applyFont="1" applyBorder="1" applyAlignment="1" applyProtection="1">
      <alignment horizontal="center" vertical="center" wrapText="1"/>
      <protection/>
    </xf>
    <xf numFmtId="0" fontId="33" fillId="0" borderId="15" xfId="0" applyFont="1" applyBorder="1" applyAlignment="1" quotePrefix="1">
      <alignment horizontal="left" vertical="center" wrapText="1"/>
    </xf>
    <xf numFmtId="0" fontId="33" fillId="0" borderId="13" xfId="0" applyFont="1" applyBorder="1" applyAlignment="1" quotePrefix="1">
      <alignment horizontal="left" vertical="center" wrapText="1"/>
    </xf>
    <xf numFmtId="0" fontId="22" fillId="0" borderId="15" xfId="0" applyFont="1" applyBorder="1" applyAlignment="1" quotePrefix="1">
      <alignment horizontal="left" vertical="center" wrapText="1"/>
    </xf>
    <xf numFmtId="0" fontId="22" fillId="0" borderId="13" xfId="0" applyFont="1" applyBorder="1" applyAlignment="1" quotePrefix="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4">
    <dxf>
      <fill>
        <patternFill>
          <bgColor theme="5" tint="0.7999799847602844"/>
        </patternFill>
      </fill>
    </dxf>
    <dxf>
      <fill>
        <patternFill>
          <bgColor theme="0" tint="-0.04997999966144562"/>
        </patternFill>
      </fill>
    </dxf>
    <dxf/>
    <dxf>
      <fill>
        <patternFill>
          <bgColor theme="2" tint="-0.09994000196456909"/>
        </patternFill>
      </fill>
    </dxf>
    <dxf>
      <fill>
        <patternFill>
          <bgColor theme="0" tint="-0.04997999966144562"/>
        </patternFill>
      </fill>
    </dxf>
    <dxf>
      <font>
        <color rgb="FFC00000"/>
      </font>
      <fill>
        <patternFill>
          <bgColor theme="7" tint="0.7999799847602844"/>
        </patternFill>
      </fill>
    </dxf>
    <dxf>
      <font>
        <color rgb="FFC00000"/>
      </font>
      <fill>
        <patternFill>
          <bgColor theme="7" tint="0.7999799847602844"/>
        </patternFill>
      </fill>
    </dxf>
    <dxf>
      <font>
        <color rgb="FFC00000"/>
      </font>
      <fill>
        <patternFill>
          <bgColor theme="5" tint="0.7999799847602844"/>
        </patternFill>
      </fill>
    </dxf>
    <dxf>
      <font>
        <color rgb="FFC00000"/>
      </font>
      <fill>
        <patternFill>
          <bgColor theme="9" tint="0.7999799847602844"/>
        </patternFill>
      </fill>
    </dxf>
    <dxf>
      <font>
        <color rgb="FFC00000"/>
      </font>
      <fill>
        <patternFill>
          <bgColor theme="8" tint="0.7999799847602844"/>
        </patternFill>
      </fill>
    </dxf>
    <dxf>
      <font>
        <color rgb="FFC00000"/>
      </font>
      <fill>
        <patternFill>
          <bgColor theme="6" tint="0.7999799847602844"/>
        </patternFill>
      </fill>
    </dxf>
    <dxf>
      <font>
        <color rgb="FFC00000"/>
      </font>
      <fill>
        <patternFill>
          <bgColor theme="8" tint="0.7999799847602844"/>
        </patternFill>
      </fill>
    </dxf>
    <dxf>
      <font>
        <color rgb="FFC00000"/>
      </font>
      <fill>
        <patternFill>
          <bgColor theme="6" tint="0.7999799847602844"/>
        </patternFill>
      </fill>
    </dxf>
    <dxf>
      <font>
        <color rgb="FFC00000"/>
      </font>
      <fill>
        <patternFill>
          <bgColor theme="8" tint="0.7999799847602844"/>
        </patternFill>
      </fill>
    </dxf>
    <dxf>
      <font>
        <color rgb="FFC00000"/>
      </font>
      <fill>
        <patternFill>
          <bgColor theme="9" tint="0.7999799847602844"/>
        </patternFill>
      </fill>
    </dxf>
    <dxf>
      <font>
        <color rgb="FFC00000"/>
      </font>
      <fill>
        <patternFill>
          <bgColor theme="8" tint="0.7999799847602844"/>
        </patternFill>
      </fill>
    </dxf>
    <dxf>
      <font>
        <color rgb="FFC00000"/>
      </font>
      <fill>
        <patternFill>
          <bgColor theme="6" tint="0.7999799847602844"/>
        </patternFill>
      </fill>
    </dxf>
    <dxf>
      <font>
        <color rgb="FFC00000"/>
      </font>
    </dxf>
    <dxf>
      <font>
        <color theme="8" tint="0.7999799847602844"/>
      </font>
    </dxf>
    <dxf>
      <font>
        <b/>
        <i val="0"/>
        <color rgb="FF002060"/>
      </font>
    </dxf>
    <dxf>
      <font>
        <b/>
        <i val="0"/>
        <color rgb="FFC00000"/>
      </font>
      <fill>
        <patternFill>
          <bgColor theme="6" tint="0.7999799847602844"/>
        </patternFill>
      </fill>
    </dxf>
    <dxf>
      <font>
        <b/>
        <i val="0"/>
        <color rgb="FFC00000"/>
      </font>
      <fill>
        <patternFill>
          <bgColor theme="8" tint="0.7999799847602844"/>
        </patternFill>
      </fill>
    </dxf>
    <dxf>
      <fill>
        <patternFill>
          <bgColor theme="3" tint="0.7999799847602844"/>
        </patternFill>
      </fill>
    </dxf>
    <dxf>
      <fill>
        <patternFill>
          <bgColor theme="5" tint="0.7999799847602844"/>
        </patternFill>
      </fill>
    </dxf>
    <dxf>
      <font>
        <b/>
        <i val="0"/>
        <color rgb="FFC00000"/>
      </font>
      <fill>
        <patternFill>
          <bgColor theme="8" tint="0.7999799847602844"/>
        </patternFill>
      </fill>
      <border/>
    </dxf>
    <dxf>
      <font>
        <b/>
        <i val="0"/>
        <color rgb="FFC00000"/>
      </font>
      <fill>
        <patternFill>
          <bgColor theme="6" tint="0.7999799847602844"/>
        </patternFill>
      </fill>
      <border/>
    </dxf>
    <dxf>
      <font>
        <b/>
        <i val="0"/>
        <color rgb="FF002060"/>
      </font>
      <border/>
    </dxf>
    <dxf>
      <font>
        <color rgb="FFC00000"/>
      </font>
      <fill>
        <patternFill>
          <bgColor theme="6" tint="0.7999799847602844"/>
        </patternFill>
      </fill>
      <border/>
    </dxf>
    <dxf>
      <font>
        <color rgb="FFC00000"/>
      </font>
      <border/>
    </dxf>
    <dxf>
      <font>
        <color theme="8" tint="0.7999799847602844"/>
      </font>
      <border/>
    </dxf>
    <dxf>
      <font>
        <color rgb="FFC00000"/>
      </font>
      <fill>
        <patternFill>
          <bgColor theme="8" tint="0.7999799847602844"/>
        </patternFill>
      </fill>
      <border/>
    </dxf>
    <dxf>
      <font>
        <color rgb="FFC00000"/>
      </font>
      <fill>
        <patternFill>
          <bgColor theme="9" tint="0.7999799847602844"/>
        </patternFill>
      </fill>
      <border/>
    </dxf>
    <dxf>
      <font>
        <color rgb="FFC00000"/>
      </font>
      <fill>
        <patternFill>
          <bgColor theme="5" tint="0.7999799847602844"/>
        </patternFill>
      </fill>
      <border/>
    </dxf>
    <dxf>
      <font>
        <color rgb="FFC00000"/>
      </font>
      <fill>
        <patternFill>
          <bgColor theme="7"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view="pageLayout" workbookViewId="0" topLeftCell="A41">
      <selection activeCell="H62" sqref="H62"/>
    </sheetView>
  </sheetViews>
  <sheetFormatPr defaultColWidth="8.8515625" defaultRowHeight="15"/>
  <cols>
    <col min="1" max="1" width="5.140625" style="7" customWidth="1"/>
    <col min="2" max="2" width="11.7109375" style="7" customWidth="1"/>
    <col min="3" max="3" width="5.140625" style="7" customWidth="1"/>
    <col min="4" max="4" width="6.00390625" style="7" customWidth="1"/>
    <col min="5" max="5" width="6.7109375" style="7" customWidth="1"/>
    <col min="6" max="6" width="13.57421875" style="7" customWidth="1"/>
    <col min="7" max="7" width="2.421875" style="7" customWidth="1"/>
    <col min="8" max="8" width="4.28125" style="22" customWidth="1"/>
    <col min="9" max="9" width="10.00390625" style="7" customWidth="1"/>
    <col min="10" max="10" width="6.00390625" style="7" customWidth="1"/>
    <col min="11" max="11" width="6.421875" style="7" customWidth="1"/>
    <col min="12" max="12" width="7.57421875" style="7" customWidth="1"/>
    <col min="13" max="13" width="4.421875" style="7" customWidth="1"/>
    <col min="14" max="16384" width="8.8515625" style="7" customWidth="1"/>
  </cols>
  <sheetData>
    <row r="1" spans="1:13" ht="24.75" customHeight="1">
      <c r="A1" s="79" t="s">
        <v>67</v>
      </c>
      <c r="B1" s="79"/>
      <c r="C1" s="79"/>
      <c r="D1" s="79"/>
      <c r="E1" s="79"/>
      <c r="F1" s="79"/>
      <c r="G1" s="79"/>
      <c r="H1" s="79"/>
      <c r="I1" s="79"/>
      <c r="J1" s="79"/>
      <c r="K1" s="79"/>
      <c r="L1" s="79"/>
      <c r="M1" s="79"/>
    </row>
    <row r="2" spans="1:13" ht="24.75" customHeight="1">
      <c r="A2" s="80" t="s">
        <v>82</v>
      </c>
      <c r="B2" s="80"/>
      <c r="C2" s="80"/>
      <c r="D2" s="80"/>
      <c r="E2" s="80"/>
      <c r="F2" s="80"/>
      <c r="G2" s="80"/>
      <c r="H2" s="80"/>
      <c r="I2" s="80"/>
      <c r="J2" s="80"/>
      <c r="K2" s="80"/>
      <c r="L2" s="80"/>
      <c r="M2" s="80"/>
    </row>
    <row r="3" spans="1:13" ht="24.75" customHeight="1">
      <c r="A3" s="1" t="s">
        <v>0</v>
      </c>
      <c r="B3" s="81" t="s">
        <v>1</v>
      </c>
      <c r="C3" s="81"/>
      <c r="D3" s="81"/>
      <c r="E3" s="81"/>
      <c r="F3" s="81"/>
      <c r="G3" s="81"/>
      <c r="H3" s="81"/>
      <c r="I3" s="81"/>
      <c r="J3" s="81"/>
      <c r="K3" s="81"/>
      <c r="L3" s="81"/>
      <c r="M3" s="81"/>
    </row>
    <row r="4" spans="1:13" ht="51" customHeight="1">
      <c r="A4" s="8">
        <v>1</v>
      </c>
      <c r="B4" s="48" t="s">
        <v>22</v>
      </c>
      <c r="C4" s="78"/>
      <c r="D4" s="82"/>
      <c r="E4" s="83"/>
      <c r="F4" s="83"/>
      <c r="G4" s="83"/>
      <c r="H4" s="83"/>
      <c r="I4" s="83"/>
      <c r="J4" s="83"/>
      <c r="K4" s="83"/>
      <c r="L4" s="83"/>
      <c r="M4" s="83"/>
    </row>
    <row r="5" spans="1:13" ht="50.25" customHeight="1">
      <c r="A5" s="8">
        <v>2</v>
      </c>
      <c r="B5" s="48" t="s">
        <v>23</v>
      </c>
      <c r="C5" s="78"/>
      <c r="D5" s="82"/>
      <c r="E5" s="83"/>
      <c r="F5" s="83"/>
      <c r="G5" s="83"/>
      <c r="H5" s="83"/>
      <c r="I5" s="83"/>
      <c r="J5" s="83"/>
      <c r="K5" s="83"/>
      <c r="L5" s="83"/>
      <c r="M5" s="83"/>
    </row>
    <row r="6" spans="1:13" ht="54" customHeight="1">
      <c r="A6" s="8">
        <v>3</v>
      </c>
      <c r="B6" s="48" t="s">
        <v>24</v>
      </c>
      <c r="C6" s="78"/>
      <c r="D6" s="82"/>
      <c r="E6" s="83"/>
      <c r="F6" s="83"/>
      <c r="G6" s="83"/>
      <c r="H6" s="83"/>
      <c r="I6" s="83"/>
      <c r="J6" s="83"/>
      <c r="K6" s="83"/>
      <c r="L6" s="83"/>
      <c r="M6" s="83"/>
    </row>
    <row r="7" spans="1:13" ht="21" customHeight="1">
      <c r="A7" s="8">
        <v>4</v>
      </c>
      <c r="B7" s="3" t="s">
        <v>25</v>
      </c>
      <c r="C7" s="47"/>
      <c r="D7" s="47"/>
      <c r="E7" s="47"/>
      <c r="F7" s="47"/>
      <c r="G7" s="47"/>
      <c r="H7" s="24" t="s">
        <v>81</v>
      </c>
      <c r="I7" s="3" t="s">
        <v>29</v>
      </c>
      <c r="J7" s="47"/>
      <c r="K7" s="47"/>
      <c r="L7" s="47"/>
      <c r="M7" s="47"/>
    </row>
    <row r="8" spans="1:13" ht="21" customHeight="1">
      <c r="A8" s="8">
        <v>6</v>
      </c>
      <c r="B8" s="48" t="s">
        <v>26</v>
      </c>
      <c r="C8" s="48"/>
      <c r="D8" s="48"/>
      <c r="E8" s="48"/>
      <c r="F8" s="48"/>
      <c r="G8" s="48"/>
      <c r="H8" s="48"/>
      <c r="I8" s="48"/>
      <c r="J8" s="48"/>
      <c r="K8" s="48"/>
      <c r="L8" s="48"/>
      <c r="M8" s="48"/>
    </row>
    <row r="9" spans="1:13" ht="27.75" customHeight="1" thickBot="1">
      <c r="A9" s="8">
        <v>6.1</v>
      </c>
      <c r="B9" s="64" t="s">
        <v>27</v>
      </c>
      <c r="C9" s="48"/>
      <c r="D9" s="69"/>
      <c r="E9" s="69"/>
      <c r="F9" s="69"/>
      <c r="G9" s="69"/>
      <c r="H9" s="60" t="s">
        <v>30</v>
      </c>
      <c r="I9" s="60"/>
      <c r="J9" s="50"/>
      <c r="K9" s="50"/>
      <c r="L9" s="50"/>
      <c r="M9" s="50"/>
    </row>
    <row r="10" spans="1:13" ht="21" customHeight="1">
      <c r="A10" s="60" t="s">
        <v>28</v>
      </c>
      <c r="B10" s="112"/>
      <c r="C10" s="67"/>
      <c r="D10" s="68"/>
      <c r="E10" s="68"/>
      <c r="F10" s="68"/>
      <c r="G10" s="68"/>
      <c r="H10" s="60" t="s">
        <v>25</v>
      </c>
      <c r="I10" s="60"/>
      <c r="J10" s="47"/>
      <c r="K10" s="47"/>
      <c r="L10" s="47"/>
      <c r="M10" s="49"/>
    </row>
    <row r="11" spans="1:13" ht="27.75" customHeight="1" thickBot="1">
      <c r="A11" s="9">
        <v>6.2</v>
      </c>
      <c r="B11" s="107" t="s">
        <v>31</v>
      </c>
      <c r="C11" s="107"/>
      <c r="D11" s="69"/>
      <c r="E11" s="69"/>
      <c r="F11" s="69"/>
      <c r="G11" s="108"/>
      <c r="H11" s="109" t="s">
        <v>30</v>
      </c>
      <c r="I11" s="60"/>
      <c r="J11" s="50"/>
      <c r="K11" s="50"/>
      <c r="L11" s="50"/>
      <c r="M11" s="49"/>
    </row>
    <row r="12" spans="1:13" ht="21" customHeight="1" thickBot="1">
      <c r="A12" s="60" t="s">
        <v>28</v>
      </c>
      <c r="B12" s="112"/>
      <c r="C12" s="61"/>
      <c r="D12" s="62"/>
      <c r="E12" s="62"/>
      <c r="F12" s="62"/>
      <c r="G12" s="63"/>
      <c r="H12" s="65" t="s">
        <v>25</v>
      </c>
      <c r="I12" s="66"/>
      <c r="J12" s="47"/>
      <c r="K12" s="47"/>
      <c r="L12" s="47"/>
      <c r="M12" s="49"/>
    </row>
    <row r="13" spans="1:13" ht="64.5" customHeight="1">
      <c r="A13" s="8">
        <v>7</v>
      </c>
      <c r="B13" s="60" t="s">
        <v>32</v>
      </c>
      <c r="C13" s="60"/>
      <c r="D13" s="113">
        <f>IF(COUNTA(D6)=0,"",D6)</f>
      </c>
      <c r="E13" s="113"/>
      <c r="F13" s="113"/>
      <c r="G13" s="113"/>
      <c r="H13" s="113"/>
      <c r="I13" s="113"/>
      <c r="J13" s="113"/>
      <c r="K13" s="113"/>
      <c r="L13" s="113"/>
      <c r="M13" s="113"/>
    </row>
    <row r="14" spans="1:13" ht="21" customHeight="1">
      <c r="A14" s="1" t="s">
        <v>2</v>
      </c>
      <c r="B14" s="81" t="s">
        <v>33</v>
      </c>
      <c r="C14" s="81"/>
      <c r="D14" s="81"/>
      <c r="E14" s="81"/>
      <c r="F14" s="81"/>
      <c r="G14" s="81"/>
      <c r="H14" s="81"/>
      <c r="I14" s="81"/>
      <c r="J14" s="81"/>
      <c r="K14" s="81"/>
      <c r="L14" s="81"/>
      <c r="M14" s="81"/>
    </row>
    <row r="15" spans="1:13" ht="21" customHeight="1">
      <c r="A15" s="15">
        <v>8</v>
      </c>
      <c r="B15" s="56" t="s">
        <v>34</v>
      </c>
      <c r="C15" s="56"/>
      <c r="D15" s="56"/>
      <c r="E15" s="56"/>
      <c r="F15" s="56"/>
      <c r="G15" s="56"/>
      <c r="H15" s="56"/>
      <c r="I15" s="56"/>
      <c r="J15" s="56"/>
      <c r="K15" s="56"/>
      <c r="L15" s="56"/>
      <c r="M15" s="56"/>
    </row>
    <row r="16" spans="1:13" ht="21" customHeight="1">
      <c r="A16" s="57" t="s">
        <v>40</v>
      </c>
      <c r="B16" s="57"/>
      <c r="C16" s="57"/>
      <c r="D16" s="14"/>
      <c r="E16" s="57" t="s">
        <v>3</v>
      </c>
      <c r="F16" s="57"/>
      <c r="G16" s="11"/>
      <c r="I16" s="15" t="s">
        <v>68</v>
      </c>
      <c r="J16" s="15" t="s">
        <v>41</v>
      </c>
      <c r="K16" s="14"/>
      <c r="L16" s="15" t="s">
        <v>4</v>
      </c>
      <c r="M16" s="12"/>
    </row>
    <row r="17" spans="1:13" ht="21" customHeight="1">
      <c r="A17" s="57" t="s">
        <v>69</v>
      </c>
      <c r="B17" s="57"/>
      <c r="C17" s="57"/>
      <c r="D17" s="13"/>
      <c r="E17" s="58"/>
      <c r="F17" s="58"/>
      <c r="G17" s="58"/>
      <c r="H17" s="58"/>
      <c r="I17" s="58"/>
      <c r="J17" s="58"/>
      <c r="K17" s="58"/>
      <c r="L17" s="58"/>
      <c r="M17" s="58"/>
    </row>
    <row r="18" spans="1:13" ht="27.75" customHeight="1">
      <c r="A18" s="60" t="s">
        <v>42</v>
      </c>
      <c r="B18" s="60"/>
      <c r="C18" s="60"/>
      <c r="D18" s="51"/>
      <c r="E18" s="51"/>
      <c r="F18" s="51"/>
      <c r="G18" s="51"/>
      <c r="H18" s="51"/>
      <c r="I18" s="51"/>
      <c r="J18" s="51"/>
      <c r="K18" s="51"/>
      <c r="L18" s="51"/>
      <c r="M18" s="51"/>
    </row>
    <row r="19" spans="1:13" ht="21" customHeight="1">
      <c r="A19" s="8">
        <v>9</v>
      </c>
      <c r="B19" s="48" t="s">
        <v>35</v>
      </c>
      <c r="C19" s="48"/>
      <c r="D19" s="48"/>
      <c r="E19" s="48"/>
      <c r="F19" s="48"/>
      <c r="G19" s="48"/>
      <c r="H19" s="48"/>
      <c r="I19" s="48"/>
      <c r="J19" s="48"/>
      <c r="K19" s="48"/>
      <c r="L19" s="48"/>
      <c r="M19" s="48"/>
    </row>
    <row r="20" spans="1:13" ht="56.25" customHeight="1">
      <c r="A20" s="59" t="s">
        <v>36</v>
      </c>
      <c r="B20" s="59"/>
      <c r="C20" s="59"/>
      <c r="D20" s="59"/>
      <c r="E20" s="52">
        <f>IF(COUNTA(D4)=0,"",D4)</f>
      </c>
      <c r="F20" s="52"/>
      <c r="G20" s="52"/>
      <c r="H20" s="52"/>
      <c r="I20" s="52"/>
      <c r="J20" s="52"/>
      <c r="K20" s="52"/>
      <c r="L20" s="52"/>
      <c r="M20" s="53"/>
    </row>
    <row r="21" spans="1:13" ht="56.25" customHeight="1">
      <c r="A21" s="59" t="s">
        <v>5</v>
      </c>
      <c r="B21" s="59"/>
      <c r="C21" s="59"/>
      <c r="D21" s="59"/>
      <c r="E21" s="54">
        <f>IF(COUNTA(D6)=0,"",D6)</f>
      </c>
      <c r="F21" s="54"/>
      <c r="G21" s="54"/>
      <c r="H21" s="54"/>
      <c r="I21" s="54"/>
      <c r="J21" s="54"/>
      <c r="K21" s="54"/>
      <c r="L21" s="54"/>
      <c r="M21" s="55"/>
    </row>
    <row r="22" spans="1:13" ht="21" customHeight="1">
      <c r="A22" s="60" t="s">
        <v>37</v>
      </c>
      <c r="B22" s="60"/>
      <c r="C22" s="60"/>
      <c r="D22" s="112"/>
      <c r="E22" s="115"/>
      <c r="F22" s="116"/>
      <c r="G22" s="116"/>
      <c r="H22" s="116"/>
      <c r="I22" s="116"/>
      <c r="J22" s="116"/>
      <c r="K22" s="116"/>
      <c r="L22" s="116"/>
      <c r="M22" s="116"/>
    </row>
    <row r="23" spans="1:13" ht="36.75" customHeight="1">
      <c r="A23" s="60" t="s">
        <v>38</v>
      </c>
      <c r="B23" s="60"/>
      <c r="C23" s="60"/>
      <c r="D23" s="83"/>
      <c r="E23" s="83"/>
      <c r="F23" s="83"/>
      <c r="G23" s="83"/>
      <c r="H23" s="83"/>
      <c r="I23" s="83"/>
      <c r="J23" s="83"/>
      <c r="K23" s="83"/>
      <c r="L23" s="83"/>
      <c r="M23" s="83"/>
    </row>
    <row r="24" spans="1:13" ht="21" customHeight="1">
      <c r="A24" s="4" t="s">
        <v>6</v>
      </c>
      <c r="B24" s="94" t="s">
        <v>39</v>
      </c>
      <c r="C24" s="94"/>
      <c r="D24" s="94"/>
      <c r="E24" s="94"/>
      <c r="F24" s="94"/>
      <c r="G24" s="94"/>
      <c r="H24" s="94"/>
      <c r="I24" s="94"/>
      <c r="J24" s="94"/>
      <c r="K24" s="94"/>
      <c r="L24" s="94"/>
      <c r="M24" s="94"/>
    </row>
    <row r="25" spans="1:13" ht="39" customHeight="1">
      <c r="A25" s="98" t="s">
        <v>84</v>
      </c>
      <c r="B25" s="98"/>
      <c r="C25" s="98"/>
      <c r="D25" s="98"/>
      <c r="E25" s="98"/>
      <c r="F25" s="98"/>
      <c r="G25" s="98"/>
      <c r="H25" s="98"/>
      <c r="I25" s="98"/>
      <c r="J25" s="98"/>
      <c r="K25" s="98"/>
      <c r="L25" s="98"/>
      <c r="M25" s="98"/>
    </row>
    <row r="26" spans="1:13" ht="13.5" customHeight="1">
      <c r="A26" s="110"/>
      <c r="B26" s="110"/>
      <c r="C26" s="110"/>
      <c r="D26" s="110"/>
      <c r="E26" s="110"/>
      <c r="F26" s="110"/>
      <c r="G26" s="110"/>
      <c r="H26" s="110"/>
      <c r="I26" s="111"/>
      <c r="J26" s="111"/>
      <c r="K26" s="111"/>
      <c r="L26" s="111"/>
      <c r="M26" s="2"/>
    </row>
    <row r="27" spans="1:13" ht="49.5" customHeight="1">
      <c r="A27" s="18" t="s">
        <v>72</v>
      </c>
      <c r="B27" s="114" t="s">
        <v>73</v>
      </c>
      <c r="C27" s="114"/>
      <c r="D27" s="114" t="s">
        <v>74</v>
      </c>
      <c r="E27" s="114"/>
      <c r="F27" s="114"/>
      <c r="G27" s="114"/>
      <c r="H27" s="114"/>
      <c r="I27" s="114" t="s">
        <v>75</v>
      </c>
      <c r="J27" s="114"/>
      <c r="K27" s="114"/>
      <c r="L27" s="114" t="s">
        <v>76</v>
      </c>
      <c r="M27" s="114"/>
    </row>
    <row r="28" spans="1:13" ht="27.75" customHeight="1">
      <c r="A28" s="31" t="s">
        <v>128</v>
      </c>
      <c r="B28" s="118" t="s">
        <v>96</v>
      </c>
      <c r="C28" s="119"/>
      <c r="D28" s="119"/>
      <c r="E28" s="119"/>
      <c r="F28" s="119"/>
      <c r="G28" s="119"/>
      <c r="H28" s="119"/>
      <c r="I28" s="119"/>
      <c r="J28" s="119"/>
      <c r="K28" s="119"/>
      <c r="L28" s="119"/>
      <c r="M28" s="29"/>
    </row>
    <row r="29" spans="1:13" ht="22.5" customHeight="1">
      <c r="A29" s="34">
        <v>1</v>
      </c>
      <c r="B29" s="34" t="s">
        <v>85</v>
      </c>
      <c r="C29" s="34"/>
      <c r="D29" s="21" t="s">
        <v>44</v>
      </c>
      <c r="E29" s="45" t="s">
        <v>86</v>
      </c>
      <c r="F29" s="45"/>
      <c r="G29" s="45"/>
      <c r="H29" s="10" t="b">
        <v>0</v>
      </c>
      <c r="I29" s="43" t="s">
        <v>130</v>
      </c>
      <c r="J29" s="44"/>
      <c r="K29" s="44"/>
      <c r="L29" s="38">
        <f>IF(COUNTIF(H29:H32,"TRUE")=0,"",IF(COUNTIF(H29:H32,"TRUE")&lt;3,2000000,2000000+(COUNTIF(H29:H32,"TRUE")-2)*200000))</f>
      </c>
      <c r="M29" s="38"/>
    </row>
    <row r="30" spans="1:13" ht="22.5" customHeight="1">
      <c r="A30" s="34"/>
      <c r="B30" s="34"/>
      <c r="C30" s="34"/>
      <c r="D30" s="21" t="s">
        <v>45</v>
      </c>
      <c r="E30" s="45" t="s">
        <v>87</v>
      </c>
      <c r="F30" s="45"/>
      <c r="G30" s="45"/>
      <c r="H30" s="10" t="b">
        <v>0</v>
      </c>
      <c r="I30" s="44"/>
      <c r="J30" s="44"/>
      <c r="K30" s="44"/>
      <c r="L30" s="38"/>
      <c r="M30" s="38"/>
    </row>
    <row r="31" spans="1:13" ht="22.5" customHeight="1">
      <c r="A31" s="34"/>
      <c r="B31" s="34"/>
      <c r="C31" s="34"/>
      <c r="D31" s="21" t="s">
        <v>90</v>
      </c>
      <c r="E31" s="45" t="s">
        <v>88</v>
      </c>
      <c r="F31" s="45"/>
      <c r="G31" s="45"/>
      <c r="H31" s="10" t="b">
        <v>0</v>
      </c>
      <c r="I31" s="44"/>
      <c r="J31" s="44"/>
      <c r="K31" s="44"/>
      <c r="L31" s="38"/>
      <c r="M31" s="38"/>
    </row>
    <row r="32" spans="1:13" ht="22.5" customHeight="1">
      <c r="A32" s="34"/>
      <c r="B32" s="34"/>
      <c r="C32" s="34"/>
      <c r="D32" s="21" t="s">
        <v>91</v>
      </c>
      <c r="E32" s="45" t="s">
        <v>89</v>
      </c>
      <c r="F32" s="45"/>
      <c r="G32" s="45"/>
      <c r="H32" s="10" t="b">
        <v>0</v>
      </c>
      <c r="I32" s="44"/>
      <c r="J32" s="44"/>
      <c r="K32" s="44"/>
      <c r="L32" s="38"/>
      <c r="M32" s="38"/>
    </row>
    <row r="33" spans="1:13" ht="22.5" customHeight="1">
      <c r="A33" s="34">
        <v>2</v>
      </c>
      <c r="B33" s="34" t="s">
        <v>85</v>
      </c>
      <c r="C33" s="34"/>
      <c r="D33" s="21" t="s">
        <v>92</v>
      </c>
      <c r="E33" s="45" t="s">
        <v>94</v>
      </c>
      <c r="F33" s="45"/>
      <c r="G33" s="45"/>
      <c r="H33" s="10" t="b">
        <v>0</v>
      </c>
      <c r="I33" s="46">
        <v>2000000</v>
      </c>
      <c r="J33" s="34"/>
      <c r="K33" s="34"/>
      <c r="L33" s="38">
        <f>IF(COUNTIF(H33:H34,"TRUE")=0,"",2000000)</f>
      </c>
      <c r="M33" s="38"/>
    </row>
    <row r="34" spans="1:13" ht="22.5" customHeight="1">
      <c r="A34" s="34"/>
      <c r="B34" s="34"/>
      <c r="C34" s="34"/>
      <c r="D34" s="21" t="s">
        <v>93</v>
      </c>
      <c r="E34" s="45" t="s">
        <v>95</v>
      </c>
      <c r="F34" s="45"/>
      <c r="G34" s="45"/>
      <c r="H34" s="10" t="b">
        <v>0</v>
      </c>
      <c r="I34" s="34"/>
      <c r="J34" s="34"/>
      <c r="K34" s="34"/>
      <c r="L34" s="38"/>
      <c r="M34" s="38"/>
    </row>
    <row r="35" spans="1:13" ht="22.5" customHeight="1">
      <c r="A35" s="26">
        <v>3</v>
      </c>
      <c r="B35" s="34" t="s">
        <v>77</v>
      </c>
      <c r="C35" s="34"/>
      <c r="D35" s="34"/>
      <c r="E35" s="35" t="s">
        <v>97</v>
      </c>
      <c r="F35" s="35"/>
      <c r="G35" s="35"/>
      <c r="H35" s="10" t="b">
        <v>0</v>
      </c>
      <c r="I35" s="36">
        <v>2500000</v>
      </c>
      <c r="J35" s="37"/>
      <c r="K35" s="37"/>
      <c r="L35" s="38">
        <f>IF(COUNTIF(H35:H35,"TRUE")=0,"",2500000)</f>
      </c>
      <c r="M35" s="38"/>
    </row>
    <row r="36" spans="1:13" ht="27.75" customHeight="1">
      <c r="A36" s="30" t="s">
        <v>129</v>
      </c>
      <c r="B36" s="120" t="s">
        <v>60</v>
      </c>
      <c r="C36" s="121"/>
      <c r="D36" s="121"/>
      <c r="E36" s="121"/>
      <c r="F36" s="121"/>
      <c r="G36" s="121"/>
      <c r="H36" s="121"/>
      <c r="I36" s="121"/>
      <c r="J36" s="121"/>
      <c r="K36" s="121"/>
      <c r="L36" s="121"/>
      <c r="M36" s="122"/>
    </row>
    <row r="37" spans="1:13" ht="27.75" customHeight="1">
      <c r="A37" s="139">
        <v>4</v>
      </c>
      <c r="B37" s="34" t="s">
        <v>60</v>
      </c>
      <c r="C37" s="34"/>
      <c r="D37" s="33" t="s">
        <v>104</v>
      </c>
      <c r="E37" s="33"/>
      <c r="F37" s="33"/>
      <c r="G37" s="33"/>
      <c r="H37" s="33"/>
      <c r="I37" s="39" t="s">
        <v>131</v>
      </c>
      <c r="J37" s="40"/>
      <c r="K37" s="40"/>
      <c r="L37" s="38">
        <f>IF(COUNTIF(H38:H43,"TRUE")=0,"",IF(COUNTIF(H38:H43,"TRUE")&lt;3,3000000,3000000+(COUNTIF(H38:H43,"TRUE")-2)*500000))</f>
      </c>
      <c r="M37" s="38"/>
    </row>
    <row r="38" spans="1:13" ht="22.5" customHeight="1">
      <c r="A38" s="140"/>
      <c r="B38" s="34"/>
      <c r="C38" s="34"/>
      <c r="D38" s="27" t="s">
        <v>64</v>
      </c>
      <c r="E38" s="32" t="s">
        <v>98</v>
      </c>
      <c r="F38" s="32"/>
      <c r="G38" s="32"/>
      <c r="H38" s="10" t="b">
        <v>0</v>
      </c>
      <c r="I38" s="41"/>
      <c r="J38" s="41"/>
      <c r="K38" s="41"/>
      <c r="L38" s="38"/>
      <c r="M38" s="38"/>
    </row>
    <row r="39" spans="1:13" ht="22.5" customHeight="1">
      <c r="A39" s="140"/>
      <c r="B39" s="34"/>
      <c r="C39" s="34"/>
      <c r="D39" s="27" t="s">
        <v>65</v>
      </c>
      <c r="E39" s="32" t="s">
        <v>99</v>
      </c>
      <c r="F39" s="32"/>
      <c r="G39" s="32"/>
      <c r="H39" s="10" t="b">
        <v>0</v>
      </c>
      <c r="I39" s="41"/>
      <c r="J39" s="41"/>
      <c r="K39" s="41"/>
      <c r="L39" s="38"/>
      <c r="M39" s="38"/>
    </row>
    <row r="40" spans="1:13" ht="22.5" customHeight="1">
      <c r="A40" s="140"/>
      <c r="B40" s="34"/>
      <c r="C40" s="34"/>
      <c r="D40" s="27" t="s">
        <v>105</v>
      </c>
      <c r="E40" s="32" t="s">
        <v>100</v>
      </c>
      <c r="F40" s="32"/>
      <c r="G40" s="32"/>
      <c r="H40" s="10" t="b">
        <v>0</v>
      </c>
      <c r="I40" s="41"/>
      <c r="J40" s="41"/>
      <c r="K40" s="41"/>
      <c r="L40" s="38"/>
      <c r="M40" s="38"/>
    </row>
    <row r="41" spans="1:13" ht="22.5" customHeight="1">
      <c r="A41" s="140"/>
      <c r="B41" s="34"/>
      <c r="C41" s="34"/>
      <c r="D41" s="27" t="s">
        <v>106</v>
      </c>
      <c r="E41" s="32" t="s">
        <v>101</v>
      </c>
      <c r="F41" s="32"/>
      <c r="G41" s="32"/>
      <c r="H41" s="10" t="b">
        <v>0</v>
      </c>
      <c r="I41" s="41"/>
      <c r="J41" s="41"/>
      <c r="K41" s="41"/>
      <c r="L41" s="38"/>
      <c r="M41" s="38"/>
    </row>
    <row r="42" spans="1:13" ht="22.5" customHeight="1">
      <c r="A42" s="140"/>
      <c r="B42" s="34"/>
      <c r="C42" s="34"/>
      <c r="D42" s="27" t="s">
        <v>107</v>
      </c>
      <c r="E42" s="32" t="s">
        <v>102</v>
      </c>
      <c r="F42" s="32"/>
      <c r="G42" s="32"/>
      <c r="H42" s="10" t="b">
        <v>0</v>
      </c>
      <c r="I42" s="41"/>
      <c r="J42" s="41"/>
      <c r="K42" s="41"/>
      <c r="L42" s="38"/>
      <c r="M42" s="38"/>
    </row>
    <row r="43" spans="1:13" ht="22.5" customHeight="1">
      <c r="A43" s="141"/>
      <c r="B43" s="34"/>
      <c r="C43" s="34"/>
      <c r="D43" s="27" t="s">
        <v>108</v>
      </c>
      <c r="E43" s="32" t="s">
        <v>103</v>
      </c>
      <c r="F43" s="32"/>
      <c r="G43" s="32"/>
      <c r="H43" s="10" t="b">
        <v>0</v>
      </c>
      <c r="I43" s="42"/>
      <c r="J43" s="42"/>
      <c r="K43" s="42"/>
      <c r="L43" s="38"/>
      <c r="M43" s="38"/>
    </row>
    <row r="44" spans="1:13" ht="27.75" customHeight="1">
      <c r="A44" s="145">
        <v>5</v>
      </c>
      <c r="B44" s="149" t="s">
        <v>60</v>
      </c>
      <c r="C44" s="149"/>
      <c r="D44" s="117" t="s">
        <v>63</v>
      </c>
      <c r="E44" s="117"/>
      <c r="F44" s="117"/>
      <c r="G44" s="117"/>
      <c r="H44" s="117"/>
      <c r="I44" s="146" t="s">
        <v>131</v>
      </c>
      <c r="J44" s="147"/>
      <c r="K44" s="147"/>
      <c r="L44" s="70">
        <f>IF(COUNTIF(H45:H48,"TRUE")=0,"",IF(COUNTIF(H45:H48,"TRUE")&lt;3,3000000,3000000+(COUNTIF(H45:H48,"TRUE")-2)*500000))</f>
      </c>
      <c r="M44" s="70"/>
    </row>
    <row r="45" spans="1:13" ht="22.5" customHeight="1">
      <c r="A45" s="145"/>
      <c r="B45" s="149"/>
      <c r="C45" s="149"/>
      <c r="D45" s="19" t="s">
        <v>46</v>
      </c>
      <c r="E45" s="72" t="s">
        <v>70</v>
      </c>
      <c r="F45" s="73"/>
      <c r="G45" s="74"/>
      <c r="H45" s="10" t="b">
        <v>0</v>
      </c>
      <c r="I45" s="147"/>
      <c r="J45" s="147"/>
      <c r="K45" s="147"/>
      <c r="L45" s="70"/>
      <c r="M45" s="70"/>
    </row>
    <row r="46" spans="1:13" ht="22.5" customHeight="1">
      <c r="A46" s="145"/>
      <c r="B46" s="149"/>
      <c r="C46" s="149"/>
      <c r="D46" s="19" t="s">
        <v>47</v>
      </c>
      <c r="E46" s="72" t="s">
        <v>71</v>
      </c>
      <c r="F46" s="73"/>
      <c r="G46" s="74"/>
      <c r="H46" s="10" t="b">
        <v>0</v>
      </c>
      <c r="I46" s="147"/>
      <c r="J46" s="147"/>
      <c r="K46" s="147"/>
      <c r="L46" s="70"/>
      <c r="M46" s="70"/>
    </row>
    <row r="47" spans="1:13" ht="45" customHeight="1">
      <c r="A47" s="145"/>
      <c r="B47" s="149"/>
      <c r="C47" s="149"/>
      <c r="D47" s="19" t="s">
        <v>58</v>
      </c>
      <c r="E47" s="75" t="s">
        <v>135</v>
      </c>
      <c r="F47" s="76"/>
      <c r="G47" s="77"/>
      <c r="H47" s="25" t="b">
        <v>0</v>
      </c>
      <c r="I47" s="147"/>
      <c r="J47" s="147"/>
      <c r="K47" s="147"/>
      <c r="L47" s="70"/>
      <c r="M47" s="70"/>
    </row>
    <row r="48" spans="1:13" ht="45" customHeight="1">
      <c r="A48" s="145"/>
      <c r="B48" s="149"/>
      <c r="C48" s="149"/>
      <c r="D48" s="19" t="s">
        <v>59</v>
      </c>
      <c r="E48" s="75" t="s">
        <v>136</v>
      </c>
      <c r="F48" s="76"/>
      <c r="G48" s="77"/>
      <c r="H48" s="25" t="b">
        <v>0</v>
      </c>
      <c r="I48" s="147"/>
      <c r="J48" s="147"/>
      <c r="K48" s="147"/>
      <c r="L48" s="70"/>
      <c r="M48" s="70"/>
    </row>
    <row r="49" spans="1:13" ht="27.75" customHeight="1">
      <c r="A49" s="145">
        <v>6</v>
      </c>
      <c r="B49" s="149" t="s">
        <v>60</v>
      </c>
      <c r="C49" s="149"/>
      <c r="D49" s="150" t="s">
        <v>66</v>
      </c>
      <c r="E49" s="150"/>
      <c r="F49" s="150"/>
      <c r="G49" s="150"/>
      <c r="H49" s="150"/>
      <c r="I49" s="148">
        <v>3000000</v>
      </c>
      <c r="J49" s="148"/>
      <c r="K49" s="148"/>
      <c r="L49" s="71">
        <f>IF(COUNTIF(H50:H51,"TRUE")=0,"",3000000)</f>
      </c>
      <c r="M49" s="71"/>
    </row>
    <row r="50" spans="1:13" ht="22.5" customHeight="1">
      <c r="A50" s="145"/>
      <c r="B50" s="149"/>
      <c r="C50" s="149"/>
      <c r="D50" s="16" t="s">
        <v>48</v>
      </c>
      <c r="E50" s="45" t="s">
        <v>61</v>
      </c>
      <c r="F50" s="45"/>
      <c r="G50" s="45"/>
      <c r="H50" s="10" t="b">
        <v>0</v>
      </c>
      <c r="I50" s="148"/>
      <c r="J50" s="148"/>
      <c r="K50" s="148"/>
      <c r="L50" s="71"/>
      <c r="M50" s="71"/>
    </row>
    <row r="51" spans="1:13" ht="22.5" customHeight="1">
      <c r="A51" s="145"/>
      <c r="B51" s="149"/>
      <c r="C51" s="149"/>
      <c r="D51" s="16" t="s">
        <v>49</v>
      </c>
      <c r="E51" s="45" t="s">
        <v>62</v>
      </c>
      <c r="F51" s="45"/>
      <c r="G51" s="45"/>
      <c r="H51" s="10" t="b">
        <v>0</v>
      </c>
      <c r="I51" s="148"/>
      <c r="J51" s="148"/>
      <c r="K51" s="148"/>
      <c r="L51" s="71"/>
      <c r="M51" s="71"/>
    </row>
    <row r="52" spans="1:13" ht="26.25" customHeight="1">
      <c r="A52" s="145">
        <v>7</v>
      </c>
      <c r="B52" s="149" t="s">
        <v>60</v>
      </c>
      <c r="C52" s="149"/>
      <c r="D52" s="142" t="s">
        <v>109</v>
      </c>
      <c r="E52" s="142"/>
      <c r="F52" s="142"/>
      <c r="G52" s="142"/>
      <c r="H52" s="142"/>
      <c r="I52" s="143" t="s">
        <v>131</v>
      </c>
      <c r="J52" s="144"/>
      <c r="K52" s="144"/>
      <c r="L52" s="71">
        <f>IF(COUNTIF(H53:H58,"TRUE")=0,"",IF(COUNTIF(H53:H58,"TRUE")&lt;3,3000000,3000000+(COUNTIF(H53:H58,"TRUE")-2)*500000))</f>
      </c>
      <c r="M52" s="71"/>
    </row>
    <row r="53" spans="1:13" ht="26.25" customHeight="1">
      <c r="A53" s="145"/>
      <c r="B53" s="149"/>
      <c r="C53" s="149"/>
      <c r="D53" s="27" t="s">
        <v>116</v>
      </c>
      <c r="E53" s="32" t="s">
        <v>110</v>
      </c>
      <c r="F53" s="32"/>
      <c r="G53" s="32"/>
      <c r="H53" s="28" t="b">
        <v>0</v>
      </c>
      <c r="I53" s="144"/>
      <c r="J53" s="144"/>
      <c r="K53" s="144"/>
      <c r="L53" s="71"/>
      <c r="M53" s="71"/>
    </row>
    <row r="54" spans="1:13" ht="26.25" customHeight="1">
      <c r="A54" s="145"/>
      <c r="B54" s="149"/>
      <c r="C54" s="149"/>
      <c r="D54" s="27" t="s">
        <v>117</v>
      </c>
      <c r="E54" s="32" t="s">
        <v>111</v>
      </c>
      <c r="F54" s="32"/>
      <c r="G54" s="32"/>
      <c r="H54" s="28" t="b">
        <v>0</v>
      </c>
      <c r="I54" s="144"/>
      <c r="J54" s="144"/>
      <c r="K54" s="144"/>
      <c r="L54" s="71"/>
      <c r="M54" s="71"/>
    </row>
    <row r="55" spans="1:13" ht="26.25" customHeight="1">
      <c r="A55" s="145"/>
      <c r="B55" s="149"/>
      <c r="C55" s="149"/>
      <c r="D55" s="27" t="s">
        <v>118</v>
      </c>
      <c r="E55" s="32" t="s">
        <v>112</v>
      </c>
      <c r="F55" s="32"/>
      <c r="G55" s="32"/>
      <c r="H55" s="28" t="b">
        <v>0</v>
      </c>
      <c r="I55" s="144"/>
      <c r="J55" s="144"/>
      <c r="K55" s="144"/>
      <c r="L55" s="71"/>
      <c r="M55" s="71"/>
    </row>
    <row r="56" spans="1:13" ht="26.25" customHeight="1">
      <c r="A56" s="145"/>
      <c r="B56" s="149"/>
      <c r="C56" s="149"/>
      <c r="D56" s="27" t="s">
        <v>119</v>
      </c>
      <c r="E56" s="32" t="s">
        <v>113</v>
      </c>
      <c r="F56" s="32"/>
      <c r="G56" s="32"/>
      <c r="H56" s="28" t="b">
        <v>0</v>
      </c>
      <c r="I56" s="144"/>
      <c r="J56" s="144"/>
      <c r="K56" s="144"/>
      <c r="L56" s="71"/>
      <c r="M56" s="71"/>
    </row>
    <row r="57" spans="1:13" ht="26.25" customHeight="1">
      <c r="A57" s="145"/>
      <c r="B57" s="149"/>
      <c r="C57" s="149"/>
      <c r="D57" s="27" t="s">
        <v>120</v>
      </c>
      <c r="E57" s="32" t="s">
        <v>114</v>
      </c>
      <c r="F57" s="32"/>
      <c r="G57" s="32"/>
      <c r="H57" s="28" t="b">
        <v>0</v>
      </c>
      <c r="I57" s="144"/>
      <c r="J57" s="144"/>
      <c r="K57" s="144"/>
      <c r="L57" s="71"/>
      <c r="M57" s="71"/>
    </row>
    <row r="58" spans="1:13" ht="26.25" customHeight="1">
      <c r="A58" s="145"/>
      <c r="B58" s="149"/>
      <c r="C58" s="149"/>
      <c r="D58" s="27" t="s">
        <v>121</v>
      </c>
      <c r="E58" s="32" t="s">
        <v>115</v>
      </c>
      <c r="F58" s="32"/>
      <c r="G58" s="32"/>
      <c r="H58" s="28" t="b">
        <v>0</v>
      </c>
      <c r="I58" s="144"/>
      <c r="J58" s="144"/>
      <c r="K58" s="144"/>
      <c r="L58" s="71"/>
      <c r="M58" s="71"/>
    </row>
    <row r="59" spans="1:13" ht="27.75" customHeight="1">
      <c r="A59" s="20" t="s">
        <v>137</v>
      </c>
      <c r="B59" s="120" t="s">
        <v>78</v>
      </c>
      <c r="C59" s="121"/>
      <c r="D59" s="121"/>
      <c r="E59" s="121"/>
      <c r="F59" s="121"/>
      <c r="G59" s="121"/>
      <c r="H59" s="121"/>
      <c r="I59" s="121"/>
      <c r="J59" s="121"/>
      <c r="K59" s="121"/>
      <c r="L59" s="121"/>
      <c r="M59" s="122"/>
    </row>
    <row r="60" spans="1:13" ht="22.5" customHeight="1">
      <c r="A60" s="131">
        <v>8</v>
      </c>
      <c r="B60" s="127" t="s">
        <v>85</v>
      </c>
      <c r="C60" s="128"/>
      <c r="D60" s="21" t="s">
        <v>50</v>
      </c>
      <c r="E60" s="156" t="s">
        <v>122</v>
      </c>
      <c r="F60" s="156"/>
      <c r="G60" s="157"/>
      <c r="H60" s="10" t="b">
        <v>0</v>
      </c>
      <c r="I60" s="133" t="s">
        <v>132</v>
      </c>
      <c r="J60" s="134"/>
      <c r="K60" s="135"/>
      <c r="L60" s="123">
        <f>IF(COUNTIF(H60:H61,"TRUE")=0,"",IF(COUNTIF(H60:H61,"TRUE")&lt;2,2500000,3000000))</f>
      </c>
      <c r="M60" s="124"/>
    </row>
    <row r="61" spans="1:13" ht="33.75" customHeight="1">
      <c r="A61" s="132"/>
      <c r="B61" s="129"/>
      <c r="C61" s="130"/>
      <c r="D61" s="21" t="s">
        <v>51</v>
      </c>
      <c r="E61" s="156" t="s">
        <v>123</v>
      </c>
      <c r="F61" s="156"/>
      <c r="G61" s="157"/>
      <c r="H61" s="10" t="b">
        <v>0</v>
      </c>
      <c r="I61" s="136"/>
      <c r="J61" s="137"/>
      <c r="K61" s="138"/>
      <c r="L61" s="125"/>
      <c r="M61" s="126"/>
    </row>
    <row r="62" spans="1:13" ht="22.5" customHeight="1">
      <c r="A62" s="131">
        <v>9</v>
      </c>
      <c r="B62" s="127" t="s">
        <v>127</v>
      </c>
      <c r="C62" s="128"/>
      <c r="D62" s="21" t="s">
        <v>79</v>
      </c>
      <c r="E62" s="156" t="s">
        <v>124</v>
      </c>
      <c r="F62" s="156"/>
      <c r="G62" s="157"/>
      <c r="H62" s="10" t="b">
        <v>0</v>
      </c>
      <c r="I62" s="133" t="s">
        <v>133</v>
      </c>
      <c r="J62" s="134"/>
      <c r="K62" s="135"/>
      <c r="L62" s="123">
        <f>IF(COUNTIF(H62:H63,"TRUE")=0,"",IF(COUNTIF(H62:H63,"TRUE")&lt;2,2000000,2500000))</f>
      </c>
      <c r="M62" s="124"/>
    </row>
    <row r="63" spans="1:13" ht="22.5" customHeight="1">
      <c r="A63" s="132"/>
      <c r="B63" s="129"/>
      <c r="C63" s="130"/>
      <c r="D63" s="21" t="s">
        <v>80</v>
      </c>
      <c r="E63" s="158" t="s">
        <v>138</v>
      </c>
      <c r="F63" s="158"/>
      <c r="G63" s="159"/>
      <c r="H63" s="10" t="b">
        <v>0</v>
      </c>
      <c r="I63" s="136"/>
      <c r="J63" s="137"/>
      <c r="K63" s="138"/>
      <c r="L63" s="125"/>
      <c r="M63" s="126"/>
    </row>
    <row r="64" spans="1:13" ht="33.75" customHeight="1">
      <c r="A64" s="17">
        <v>10</v>
      </c>
      <c r="B64" s="151" t="s">
        <v>134</v>
      </c>
      <c r="C64" s="152"/>
      <c r="D64" s="75" t="s">
        <v>125</v>
      </c>
      <c r="E64" s="76"/>
      <c r="F64" s="76"/>
      <c r="G64" s="77"/>
      <c r="H64" s="10" t="b">
        <v>0</v>
      </c>
      <c r="I64" s="36">
        <v>2000000</v>
      </c>
      <c r="J64" s="37"/>
      <c r="K64" s="153"/>
      <c r="L64" s="154">
        <f>IF(COUNTIF(H64,"TRUE")=0,"",2000000)</f>
      </c>
      <c r="M64" s="155"/>
    </row>
    <row r="65" spans="1:13" ht="31.5" customHeight="1">
      <c r="A65" s="85" t="s">
        <v>52</v>
      </c>
      <c r="B65" s="85"/>
      <c r="C65" s="85" t="s">
        <v>53</v>
      </c>
      <c r="D65" s="85"/>
      <c r="E65" s="85"/>
      <c r="F65" s="85"/>
      <c r="G65" s="85"/>
      <c r="H65" s="85"/>
      <c r="I65" s="99">
        <f>IF(COUNT(L29:L64)=0,"",IF(COUNT(L29:L64)&lt;10,"0","")&amp;COUNT(L29:L64)&amp;" chương trình")</f>
      </c>
      <c r="J65" s="100"/>
      <c r="K65" s="100"/>
      <c r="L65" s="100"/>
      <c r="M65" s="101"/>
    </row>
    <row r="66" spans="1:13" ht="31.5" customHeight="1">
      <c r="A66" s="85"/>
      <c r="B66" s="85"/>
      <c r="C66" s="86" t="s">
        <v>55</v>
      </c>
      <c r="D66" s="87"/>
      <c r="E66" s="87"/>
      <c r="F66" s="87"/>
      <c r="G66" s="87"/>
      <c r="H66" s="88"/>
      <c r="I66" s="102">
        <f>IF(COUNTIF(H29:H64,"TRUE")=0,"",IF(COUNTIF(H29:H64,"TRUE")&lt;10,"0"&amp;COUNTIF(H29:H64,"TRUE"),COUNTIF(H29:H64,"TRUE"))&amp;" chỉ tiêu")</f>
      </c>
      <c r="J66" s="103"/>
      <c r="K66" s="103"/>
      <c r="L66" s="103"/>
      <c r="M66" s="104"/>
    </row>
    <row r="67" spans="1:13" ht="31.5" customHeight="1">
      <c r="A67" s="85"/>
      <c r="B67" s="85"/>
      <c r="C67" s="85" t="s">
        <v>54</v>
      </c>
      <c r="D67" s="85"/>
      <c r="E67" s="85"/>
      <c r="F67" s="85"/>
      <c r="G67" s="85"/>
      <c r="H67" s="85"/>
      <c r="I67" s="89">
        <f>IF(SUM(L29:L64)=0,"",SUM(L29:L64))</f>
      </c>
      <c r="J67" s="90"/>
      <c r="K67" s="90"/>
      <c r="L67" s="90"/>
      <c r="M67" s="91"/>
    </row>
    <row r="68" spans="1:13" ht="43.5" customHeight="1">
      <c r="A68" s="84" t="s">
        <v>43</v>
      </c>
      <c r="B68" s="84"/>
      <c r="C68" s="93" t="s">
        <v>56</v>
      </c>
      <c r="D68" s="93"/>
      <c r="E68" s="93"/>
      <c r="F68" s="93"/>
      <c r="G68" s="93"/>
      <c r="H68" s="93"/>
      <c r="I68" s="93"/>
      <c r="J68" s="93"/>
      <c r="K68" s="93"/>
      <c r="L68" s="93"/>
      <c r="M68" s="93"/>
    </row>
    <row r="69" spans="1:13" ht="27.75" customHeight="1">
      <c r="A69" s="4" t="s">
        <v>57</v>
      </c>
      <c r="B69" s="94" t="s">
        <v>7</v>
      </c>
      <c r="C69" s="94"/>
      <c r="D69" s="94"/>
      <c r="E69" s="94"/>
      <c r="F69" s="94"/>
      <c r="G69" s="94"/>
      <c r="H69" s="94"/>
      <c r="I69" s="94"/>
      <c r="J69" s="94"/>
      <c r="K69" s="94"/>
      <c r="L69" s="94"/>
      <c r="M69" s="94"/>
    </row>
    <row r="70" spans="1:13" ht="27" customHeight="1">
      <c r="A70" s="8">
        <v>10</v>
      </c>
      <c r="B70" s="48" t="s">
        <v>8</v>
      </c>
      <c r="C70" s="48"/>
      <c r="D70" s="48"/>
      <c r="E70" s="95" t="s">
        <v>83</v>
      </c>
      <c r="F70" s="95"/>
      <c r="G70" s="95"/>
      <c r="H70" s="95"/>
      <c r="I70" s="95"/>
      <c r="J70" s="95"/>
      <c r="K70" s="95"/>
      <c r="L70" s="95"/>
      <c r="M70" s="95"/>
    </row>
    <row r="71" spans="1:13" ht="56.25" customHeight="1">
      <c r="A71" s="6">
        <v>11</v>
      </c>
      <c r="B71" s="98" t="s">
        <v>21</v>
      </c>
      <c r="C71" s="98"/>
      <c r="D71" s="98"/>
      <c r="E71" s="98"/>
      <c r="F71" s="98"/>
      <c r="G71" s="98"/>
      <c r="H71" s="98"/>
      <c r="I71" s="98"/>
      <c r="J71" s="98"/>
      <c r="K71" s="98"/>
      <c r="L71" s="98"/>
      <c r="M71" s="98"/>
    </row>
    <row r="72" spans="1:13" ht="56.25" customHeight="1">
      <c r="A72" s="6" t="s">
        <v>13</v>
      </c>
      <c r="B72" s="98" t="s">
        <v>9</v>
      </c>
      <c r="C72" s="98"/>
      <c r="D72" s="98"/>
      <c r="E72" s="98"/>
      <c r="F72" s="98"/>
      <c r="G72" s="98"/>
      <c r="H72" s="98"/>
      <c r="I72" s="98"/>
      <c r="J72" s="98"/>
      <c r="K72" s="98"/>
      <c r="L72" s="98"/>
      <c r="M72" s="98"/>
    </row>
    <row r="73" spans="1:13" ht="42" customHeight="1">
      <c r="A73" s="6" t="s">
        <v>13</v>
      </c>
      <c r="B73" s="98" t="s">
        <v>10</v>
      </c>
      <c r="C73" s="98"/>
      <c r="D73" s="98"/>
      <c r="E73" s="98"/>
      <c r="F73" s="98"/>
      <c r="G73" s="98"/>
      <c r="H73" s="98"/>
      <c r="I73" s="98"/>
      <c r="J73" s="98"/>
      <c r="K73" s="98"/>
      <c r="L73" s="98"/>
      <c r="M73" s="98"/>
    </row>
    <row r="74" spans="1:13" ht="42" customHeight="1">
      <c r="A74" s="6" t="s">
        <v>13</v>
      </c>
      <c r="B74" s="98" t="s">
        <v>11</v>
      </c>
      <c r="C74" s="98"/>
      <c r="D74" s="98"/>
      <c r="E74" s="98"/>
      <c r="F74" s="98"/>
      <c r="G74" s="98"/>
      <c r="H74" s="98"/>
      <c r="I74" s="98"/>
      <c r="J74" s="98"/>
      <c r="K74" s="98"/>
      <c r="L74" s="98"/>
      <c r="M74" s="98"/>
    </row>
    <row r="75" spans="1:13" ht="27.75" customHeight="1">
      <c r="A75" s="8">
        <v>12</v>
      </c>
      <c r="B75" s="98" t="s">
        <v>12</v>
      </c>
      <c r="C75" s="98"/>
      <c r="D75" s="98"/>
      <c r="E75" s="98"/>
      <c r="F75" s="98"/>
      <c r="G75" s="98"/>
      <c r="H75" s="98"/>
      <c r="I75" s="98"/>
      <c r="J75" s="98"/>
      <c r="K75" s="98"/>
      <c r="L75" s="98"/>
      <c r="M75" s="98"/>
    </row>
    <row r="76" spans="1:13" ht="27.75" customHeight="1">
      <c r="A76" s="5" t="s">
        <v>13</v>
      </c>
      <c r="B76" s="98" t="s">
        <v>14</v>
      </c>
      <c r="C76" s="98"/>
      <c r="D76" s="98"/>
      <c r="E76" s="98"/>
      <c r="F76" s="98"/>
      <c r="G76" s="98"/>
      <c r="H76" s="98"/>
      <c r="I76" s="98"/>
      <c r="J76" s="98"/>
      <c r="K76" s="98"/>
      <c r="L76" s="98"/>
      <c r="M76" s="98"/>
    </row>
    <row r="77" spans="1:13" ht="27.75" customHeight="1">
      <c r="A77" s="6" t="s">
        <v>13</v>
      </c>
      <c r="B77" s="106" t="s">
        <v>15</v>
      </c>
      <c r="C77" s="106"/>
      <c r="D77" s="106"/>
      <c r="E77" s="106"/>
      <c r="F77" s="106"/>
      <c r="G77" s="106"/>
      <c r="H77" s="106"/>
      <c r="I77" s="106"/>
      <c r="J77" s="106"/>
      <c r="K77" s="106"/>
      <c r="L77" s="106"/>
      <c r="M77" s="106"/>
    </row>
    <row r="78" spans="1:13" ht="42" customHeight="1">
      <c r="A78" s="6" t="s">
        <v>13</v>
      </c>
      <c r="B78" s="98" t="s">
        <v>16</v>
      </c>
      <c r="C78" s="98"/>
      <c r="D78" s="98"/>
      <c r="E78" s="98"/>
      <c r="F78" s="98"/>
      <c r="G78" s="98"/>
      <c r="H78" s="98"/>
      <c r="I78" s="98"/>
      <c r="J78" s="98"/>
      <c r="K78" s="98"/>
      <c r="L78" s="98"/>
      <c r="M78" s="98"/>
    </row>
    <row r="79" spans="1:13" ht="27.75" customHeight="1">
      <c r="A79" s="6" t="s">
        <v>13</v>
      </c>
      <c r="B79" s="98" t="s">
        <v>17</v>
      </c>
      <c r="C79" s="98"/>
      <c r="D79" s="98"/>
      <c r="E79" s="98"/>
      <c r="F79" s="98"/>
      <c r="G79" s="98"/>
      <c r="H79" s="98"/>
      <c r="I79" s="98"/>
      <c r="J79" s="98"/>
      <c r="K79" s="98"/>
      <c r="L79" s="98"/>
      <c r="M79" s="98"/>
    </row>
    <row r="80" spans="1:13" ht="21" customHeight="1">
      <c r="A80" s="60"/>
      <c r="B80" s="60"/>
      <c r="C80" s="60"/>
      <c r="D80" s="60"/>
      <c r="E80" s="60"/>
      <c r="F80" s="60"/>
      <c r="G80" s="60"/>
      <c r="H80" s="105" t="str">
        <f ca="1">"Ngày  "&amp;DAY(TODAY())&amp;"  tháng  "&amp;MONTH(TODAY())&amp;"  năm  "&amp;YEAR(TODAY())</f>
        <v>Ngày  27  tháng  6  năm  2022</v>
      </c>
      <c r="I80" s="105"/>
      <c r="J80" s="105"/>
      <c r="K80" s="105"/>
      <c r="L80" s="105"/>
      <c r="M80" s="105"/>
    </row>
    <row r="81" spans="1:13" ht="21" customHeight="1">
      <c r="A81" s="60" t="s">
        <v>19</v>
      </c>
      <c r="B81" s="60"/>
      <c r="C81" s="60"/>
      <c r="D81" s="60"/>
      <c r="E81" s="60"/>
      <c r="F81" s="60"/>
      <c r="G81" s="60" t="s">
        <v>18</v>
      </c>
      <c r="H81" s="60"/>
      <c r="I81" s="60"/>
      <c r="J81" s="60"/>
      <c r="K81" s="60"/>
      <c r="L81" s="60"/>
      <c r="M81" s="60"/>
    </row>
    <row r="82" spans="1:13" ht="21" customHeight="1">
      <c r="A82" s="96" t="s">
        <v>20</v>
      </c>
      <c r="B82" s="96"/>
      <c r="C82" s="96"/>
      <c r="D82" s="96"/>
      <c r="E82" s="96"/>
      <c r="F82" s="96"/>
      <c r="G82" s="96" t="s">
        <v>20</v>
      </c>
      <c r="H82" s="96"/>
      <c r="I82" s="96"/>
      <c r="J82" s="96"/>
      <c r="K82" s="96"/>
      <c r="L82" s="96"/>
      <c r="M82" s="96"/>
    </row>
    <row r="83" spans="1:12" ht="81.75" customHeight="1">
      <c r="A83" s="97"/>
      <c r="B83" s="97"/>
      <c r="C83" s="97"/>
      <c r="D83" s="97"/>
      <c r="E83" s="97"/>
      <c r="F83" s="97"/>
      <c r="G83" s="97"/>
      <c r="H83" s="97"/>
      <c r="I83" s="97"/>
      <c r="J83" s="97"/>
      <c r="K83" s="97"/>
      <c r="L83" s="97"/>
    </row>
    <row r="84" spans="1:12" ht="16.5">
      <c r="A84" s="97"/>
      <c r="B84" s="97"/>
      <c r="C84" s="97"/>
      <c r="D84" s="97"/>
      <c r="E84" s="97"/>
      <c r="F84" s="97"/>
      <c r="G84" s="97"/>
      <c r="H84" s="97"/>
      <c r="I84" s="97"/>
      <c r="J84" s="97"/>
      <c r="K84" s="97"/>
      <c r="L84" s="97"/>
    </row>
    <row r="85" spans="1:12" ht="10.5" customHeight="1">
      <c r="A85" s="97"/>
      <c r="B85" s="97"/>
      <c r="C85" s="97"/>
      <c r="D85" s="97"/>
      <c r="E85" s="97"/>
      <c r="F85" s="97"/>
      <c r="G85" s="97"/>
      <c r="H85" s="97"/>
      <c r="I85" s="97"/>
      <c r="J85" s="97"/>
      <c r="K85" s="97"/>
      <c r="L85" s="97"/>
    </row>
    <row r="86" spans="1:13" ht="25.5" customHeight="1" thickBot="1">
      <c r="A86" s="92" t="str">
        <f>"Phiếu đăng ký có thể gửi qua e-mail, fax hoặc bưu điện "&amp;LOWER($E$70)&amp;" đến địa chỉ:"</f>
        <v>Phiếu đăng ký có thể gửi qua e-mail, fax hoặc bưu điện trước ngày 15/7/2022 đến địa chỉ:</v>
      </c>
      <c r="B86" s="92"/>
      <c r="C86" s="92"/>
      <c r="D86" s="92"/>
      <c r="E86" s="92"/>
      <c r="F86" s="92"/>
      <c r="G86" s="92"/>
      <c r="H86" s="92"/>
      <c r="I86" s="92"/>
      <c r="J86" s="92"/>
      <c r="K86" s="92"/>
      <c r="L86" s="92"/>
      <c r="M86" s="92"/>
    </row>
    <row r="87" spans="1:13" ht="69" customHeight="1" thickTop="1">
      <c r="A87" s="41" t="s">
        <v>126</v>
      </c>
      <c r="B87" s="41"/>
      <c r="C87" s="41"/>
      <c r="D87" s="41"/>
      <c r="E87" s="41"/>
      <c r="F87" s="41"/>
      <c r="G87" s="41"/>
      <c r="H87" s="41"/>
      <c r="I87" s="41"/>
      <c r="J87" s="41"/>
      <c r="K87" s="41"/>
      <c r="L87" s="41"/>
      <c r="M87" s="41"/>
    </row>
    <row r="88" spans="1:12" ht="16.5">
      <c r="A88" s="9"/>
      <c r="B88" s="9"/>
      <c r="C88" s="9"/>
      <c r="D88" s="9"/>
      <c r="E88" s="9"/>
      <c r="F88" s="9"/>
      <c r="G88" s="9"/>
      <c r="H88" s="23"/>
      <c r="I88" s="9"/>
      <c r="J88" s="9"/>
      <c r="K88" s="9"/>
      <c r="L88" s="9"/>
    </row>
    <row r="89" spans="1:12" ht="16.5">
      <c r="A89" s="9"/>
      <c r="B89" s="9"/>
      <c r="C89" s="9"/>
      <c r="D89" s="9"/>
      <c r="E89" s="9"/>
      <c r="F89" s="9"/>
      <c r="G89" s="9"/>
      <c r="H89" s="23"/>
      <c r="I89" s="9"/>
      <c r="J89" s="9"/>
      <c r="K89" s="9"/>
      <c r="L89" s="9"/>
    </row>
    <row r="90" spans="1:12" ht="16.5">
      <c r="A90" s="9"/>
      <c r="B90" s="9"/>
      <c r="C90" s="9"/>
      <c r="D90" s="9"/>
      <c r="E90" s="9"/>
      <c r="F90" s="9"/>
      <c r="G90" s="9"/>
      <c r="H90" s="23"/>
      <c r="I90" s="9"/>
      <c r="J90" s="9"/>
      <c r="K90" s="9"/>
      <c r="L90" s="9"/>
    </row>
    <row r="91" spans="1:12" ht="16.5">
      <c r="A91" s="9"/>
      <c r="B91" s="9"/>
      <c r="C91" s="9"/>
      <c r="D91" s="9"/>
      <c r="E91" s="9"/>
      <c r="F91" s="9"/>
      <c r="G91" s="9"/>
      <c r="H91" s="23"/>
      <c r="I91" s="9"/>
      <c r="J91" s="9"/>
      <c r="K91" s="9"/>
      <c r="L91" s="9"/>
    </row>
    <row r="92" spans="1:12" ht="16.5">
      <c r="A92" s="9"/>
      <c r="B92" s="9"/>
      <c r="C92" s="9"/>
      <c r="D92" s="9"/>
      <c r="E92" s="9"/>
      <c r="F92" s="9"/>
      <c r="G92" s="9"/>
      <c r="H92" s="23"/>
      <c r="I92" s="9"/>
      <c r="J92" s="9"/>
      <c r="K92" s="9"/>
      <c r="L92" s="9"/>
    </row>
    <row r="93" spans="1:12" ht="16.5">
      <c r="A93" s="9"/>
      <c r="B93" s="9"/>
      <c r="C93" s="9"/>
      <c r="D93" s="9"/>
      <c r="E93" s="9"/>
      <c r="F93" s="9"/>
      <c r="G93" s="9"/>
      <c r="H93" s="23"/>
      <c r="I93" s="9"/>
      <c r="J93" s="9"/>
      <c r="K93" s="9"/>
      <c r="L93" s="9"/>
    </row>
    <row r="94" spans="1:12" ht="16.5">
      <c r="A94" s="9"/>
      <c r="B94" s="9"/>
      <c r="C94" s="9"/>
      <c r="D94" s="9"/>
      <c r="E94" s="9"/>
      <c r="F94" s="9"/>
      <c r="G94" s="9"/>
      <c r="H94" s="23"/>
      <c r="I94" s="9"/>
      <c r="J94" s="9"/>
      <c r="K94" s="9"/>
      <c r="L94" s="9"/>
    </row>
    <row r="95" spans="1:12" ht="16.5">
      <c r="A95" s="9"/>
      <c r="B95" s="9"/>
      <c r="C95" s="9"/>
      <c r="D95" s="9"/>
      <c r="E95" s="9"/>
      <c r="F95" s="9"/>
      <c r="G95" s="9"/>
      <c r="H95" s="23"/>
      <c r="I95" s="9"/>
      <c r="J95" s="9"/>
      <c r="K95" s="9"/>
      <c r="L95" s="9"/>
    </row>
    <row r="96" spans="1:12" ht="16.5">
      <c r="A96" s="9"/>
      <c r="B96" s="9"/>
      <c r="C96" s="9"/>
      <c r="D96" s="9"/>
      <c r="E96" s="9"/>
      <c r="F96" s="9"/>
      <c r="G96" s="9"/>
      <c r="H96" s="23"/>
      <c r="I96" s="9"/>
      <c r="J96" s="9"/>
      <c r="K96" s="9"/>
      <c r="L96" s="9"/>
    </row>
    <row r="97" spans="1:12" ht="16.5">
      <c r="A97" s="9"/>
      <c r="B97" s="9"/>
      <c r="C97" s="9"/>
      <c r="D97" s="9"/>
      <c r="E97" s="9"/>
      <c r="F97" s="9"/>
      <c r="G97" s="9"/>
      <c r="H97" s="23"/>
      <c r="I97" s="9"/>
      <c r="J97" s="9"/>
      <c r="K97" s="9"/>
      <c r="L97" s="9"/>
    </row>
    <row r="98" spans="1:12" ht="16.5">
      <c r="A98" s="9"/>
      <c r="B98" s="9"/>
      <c r="C98" s="9"/>
      <c r="D98" s="9"/>
      <c r="E98" s="9"/>
      <c r="F98" s="9"/>
      <c r="G98" s="9"/>
      <c r="H98" s="23"/>
      <c r="I98" s="9"/>
      <c r="J98" s="9"/>
      <c r="K98" s="9"/>
      <c r="L98" s="9"/>
    </row>
    <row r="99" spans="1:12" ht="16.5">
      <c r="A99" s="9"/>
      <c r="B99" s="9"/>
      <c r="C99" s="9"/>
      <c r="D99" s="9"/>
      <c r="E99" s="9"/>
      <c r="F99" s="9"/>
      <c r="G99" s="9"/>
      <c r="H99" s="23"/>
      <c r="I99" s="9"/>
      <c r="J99" s="9"/>
      <c r="K99" s="9"/>
      <c r="L99" s="9"/>
    </row>
    <row r="100" spans="1:12" ht="16.5">
      <c r="A100" s="9"/>
      <c r="B100" s="9"/>
      <c r="C100" s="9"/>
      <c r="D100" s="9"/>
      <c r="E100" s="9"/>
      <c r="F100" s="9"/>
      <c r="G100" s="9"/>
      <c r="H100" s="23"/>
      <c r="I100" s="9"/>
      <c r="J100" s="9"/>
      <c r="K100" s="9"/>
      <c r="L100" s="9"/>
    </row>
    <row r="101" spans="1:12" ht="16.5">
      <c r="A101" s="9"/>
      <c r="B101" s="9"/>
      <c r="C101" s="9"/>
      <c r="D101" s="9"/>
      <c r="E101" s="9"/>
      <c r="F101" s="9"/>
      <c r="G101" s="9"/>
      <c r="H101" s="23"/>
      <c r="I101" s="9"/>
      <c r="J101" s="9"/>
      <c r="K101" s="9"/>
      <c r="L101" s="9"/>
    </row>
    <row r="102" spans="1:12" ht="16.5">
      <c r="A102" s="9"/>
      <c r="B102" s="9"/>
      <c r="C102" s="9"/>
      <c r="D102" s="9"/>
      <c r="E102" s="9"/>
      <c r="F102" s="9"/>
      <c r="G102" s="9"/>
      <c r="H102" s="23"/>
      <c r="I102" s="9"/>
      <c r="J102" s="9"/>
      <c r="K102" s="9"/>
      <c r="L102" s="9"/>
    </row>
    <row r="103" spans="1:12" ht="16.5">
      <c r="A103" s="9"/>
      <c r="B103" s="9"/>
      <c r="C103" s="9"/>
      <c r="D103" s="9"/>
      <c r="E103" s="9"/>
      <c r="F103" s="9"/>
      <c r="G103" s="9"/>
      <c r="H103" s="23"/>
      <c r="I103" s="9"/>
      <c r="J103" s="9"/>
      <c r="K103" s="9"/>
      <c r="L103" s="9"/>
    </row>
    <row r="104" spans="1:12" ht="16.5">
      <c r="A104" s="9"/>
      <c r="B104" s="9"/>
      <c r="C104" s="9"/>
      <c r="D104" s="9"/>
      <c r="E104" s="9"/>
      <c r="F104" s="9"/>
      <c r="G104" s="9"/>
      <c r="H104" s="23"/>
      <c r="I104" s="9"/>
      <c r="J104" s="9"/>
      <c r="K104" s="9"/>
      <c r="L104" s="9"/>
    </row>
    <row r="105" spans="1:12" ht="16.5">
      <c r="A105" s="9"/>
      <c r="B105" s="9"/>
      <c r="C105" s="9"/>
      <c r="D105" s="9"/>
      <c r="E105" s="9"/>
      <c r="F105" s="9"/>
      <c r="G105" s="9"/>
      <c r="H105" s="23"/>
      <c r="I105" s="9"/>
      <c r="J105" s="9"/>
      <c r="K105" s="9"/>
      <c r="L105" s="9"/>
    </row>
    <row r="106" spans="1:12" ht="16.5">
      <c r="A106" s="9"/>
      <c r="B106" s="9"/>
      <c r="C106" s="9"/>
      <c r="D106" s="9"/>
      <c r="E106" s="9"/>
      <c r="F106" s="9"/>
      <c r="G106" s="9"/>
      <c r="H106" s="23"/>
      <c r="I106" s="9"/>
      <c r="J106" s="9"/>
      <c r="K106" s="9"/>
      <c r="L106" s="9"/>
    </row>
    <row r="107" spans="1:12" ht="16.5">
      <c r="A107" s="9"/>
      <c r="B107" s="9"/>
      <c r="C107" s="9"/>
      <c r="D107" s="9"/>
      <c r="E107" s="9"/>
      <c r="F107" s="9"/>
      <c r="G107" s="9"/>
      <c r="H107" s="23"/>
      <c r="I107" s="9"/>
      <c r="J107" s="9"/>
      <c r="K107" s="9"/>
      <c r="L107" s="9"/>
    </row>
    <row r="108" spans="1:12" ht="16.5">
      <c r="A108" s="9"/>
      <c r="B108" s="9"/>
      <c r="C108" s="9"/>
      <c r="D108" s="9"/>
      <c r="E108" s="9"/>
      <c r="F108" s="9"/>
      <c r="G108" s="9"/>
      <c r="H108" s="23"/>
      <c r="I108" s="9"/>
      <c r="J108" s="9"/>
      <c r="K108" s="9"/>
      <c r="L108" s="9"/>
    </row>
    <row r="109" spans="1:12" ht="16.5">
      <c r="A109" s="9"/>
      <c r="B109" s="9"/>
      <c r="C109" s="9"/>
      <c r="D109" s="9"/>
      <c r="E109" s="9"/>
      <c r="F109" s="9"/>
      <c r="G109" s="9"/>
      <c r="H109" s="23"/>
      <c r="I109" s="9"/>
      <c r="J109" s="9"/>
      <c r="K109" s="9"/>
      <c r="L109" s="9"/>
    </row>
    <row r="110" spans="1:12" ht="16.5">
      <c r="A110" s="9"/>
      <c r="B110" s="9"/>
      <c r="C110" s="9"/>
      <c r="D110" s="9"/>
      <c r="E110" s="9"/>
      <c r="F110" s="9"/>
      <c r="G110" s="9"/>
      <c r="H110" s="23"/>
      <c r="I110" s="9"/>
      <c r="J110" s="9"/>
      <c r="K110" s="9"/>
      <c r="L110" s="9"/>
    </row>
  </sheetData>
  <sheetProtection sheet="1" selectLockedCells="1"/>
  <mergeCells count="163">
    <mergeCell ref="B64:C64"/>
    <mergeCell ref="D64:G64"/>
    <mergeCell ref="I64:K64"/>
    <mergeCell ref="L64:M64"/>
    <mergeCell ref="B52:C58"/>
    <mergeCell ref="A52:A58"/>
    <mergeCell ref="E60:G60"/>
    <mergeCell ref="E62:G62"/>
    <mergeCell ref="E63:G63"/>
    <mergeCell ref="B60:C61"/>
    <mergeCell ref="A60:A61"/>
    <mergeCell ref="E61:G61"/>
    <mergeCell ref="I60:K61"/>
    <mergeCell ref="B59:M59"/>
    <mergeCell ref="E54:G54"/>
    <mergeCell ref="E55:G55"/>
    <mergeCell ref="B28:L28"/>
    <mergeCell ref="B36:M36"/>
    <mergeCell ref="L60:M61"/>
    <mergeCell ref="B62:C63"/>
    <mergeCell ref="A62:A63"/>
    <mergeCell ref="I62:K63"/>
    <mergeCell ref="L62:M63"/>
    <mergeCell ref="E29:G29"/>
    <mergeCell ref="E30:G30"/>
    <mergeCell ref="A37:A43"/>
    <mergeCell ref="E56:G56"/>
    <mergeCell ref="E57:G57"/>
    <mergeCell ref="E58:G58"/>
    <mergeCell ref="D52:H52"/>
    <mergeCell ref="I52:K58"/>
    <mergeCell ref="A49:A51"/>
    <mergeCell ref="A44:A48"/>
    <mergeCell ref="I44:K48"/>
    <mergeCell ref="I49:K51"/>
    <mergeCell ref="B44:C48"/>
    <mergeCell ref="D49:H49"/>
    <mergeCell ref="B49:C51"/>
    <mergeCell ref="E50:G50"/>
    <mergeCell ref="B74:M74"/>
    <mergeCell ref="H9:I9"/>
    <mergeCell ref="A20:D20"/>
    <mergeCell ref="H10:I10"/>
    <mergeCell ref="B11:C11"/>
    <mergeCell ref="D11:G11"/>
    <mergeCell ref="H11:I11"/>
    <mergeCell ref="A26:L26"/>
    <mergeCell ref="E42:G42"/>
    <mergeCell ref="A10:B10"/>
    <mergeCell ref="A12:B12"/>
    <mergeCell ref="D13:M13"/>
    <mergeCell ref="B14:M14"/>
    <mergeCell ref="A23:C23"/>
    <mergeCell ref="A22:D22"/>
    <mergeCell ref="I27:K27"/>
    <mergeCell ref="B27:C27"/>
    <mergeCell ref="D27:H27"/>
    <mergeCell ref="E22:M22"/>
    <mergeCell ref="D23:M23"/>
    <mergeCell ref="A25:M25"/>
    <mergeCell ref="B24:M24"/>
    <mergeCell ref="L27:M27"/>
    <mergeCell ref="E31:G31"/>
    <mergeCell ref="A81:F81"/>
    <mergeCell ref="A80:G80"/>
    <mergeCell ref="H80:M80"/>
    <mergeCell ref="G81:M81"/>
    <mergeCell ref="B79:M79"/>
    <mergeCell ref="B78:M78"/>
    <mergeCell ref="B77:M77"/>
    <mergeCell ref="B76:M76"/>
    <mergeCell ref="B75:M75"/>
    <mergeCell ref="B70:D70"/>
    <mergeCell ref="A68:B68"/>
    <mergeCell ref="A65:B67"/>
    <mergeCell ref="C67:H67"/>
    <mergeCell ref="C66:H66"/>
    <mergeCell ref="C65:H65"/>
    <mergeCell ref="I67:M67"/>
    <mergeCell ref="A86:M86"/>
    <mergeCell ref="A87:M87"/>
    <mergeCell ref="C68:M68"/>
    <mergeCell ref="B69:M69"/>
    <mergeCell ref="E70:M70"/>
    <mergeCell ref="A82:F82"/>
    <mergeCell ref="A83:F83"/>
    <mergeCell ref="G83:L83"/>
    <mergeCell ref="A84:F84"/>
    <mergeCell ref="G84:L84"/>
    <mergeCell ref="A85:L85"/>
    <mergeCell ref="G82:M82"/>
    <mergeCell ref="B73:M73"/>
    <mergeCell ref="I65:M65"/>
    <mergeCell ref="I66:M66"/>
    <mergeCell ref="B72:M72"/>
    <mergeCell ref="B71:M71"/>
    <mergeCell ref="B6:C6"/>
    <mergeCell ref="B5:C5"/>
    <mergeCell ref="B4:C4"/>
    <mergeCell ref="A1:M1"/>
    <mergeCell ref="A2:M2"/>
    <mergeCell ref="B3:M3"/>
    <mergeCell ref="D4:M4"/>
    <mergeCell ref="D5:M5"/>
    <mergeCell ref="D6:M6"/>
    <mergeCell ref="E51:G51"/>
    <mergeCell ref="L44:M48"/>
    <mergeCell ref="L49:M51"/>
    <mergeCell ref="E53:G53"/>
    <mergeCell ref="E45:G45"/>
    <mergeCell ref="E46:G46"/>
    <mergeCell ref="E47:G47"/>
    <mergeCell ref="E48:G48"/>
    <mergeCell ref="L52:M58"/>
    <mergeCell ref="D44:H44"/>
    <mergeCell ref="J7:M7"/>
    <mergeCell ref="B8:M8"/>
    <mergeCell ref="J10:M10"/>
    <mergeCell ref="J11:M11"/>
    <mergeCell ref="J12:M12"/>
    <mergeCell ref="D18:M18"/>
    <mergeCell ref="B19:M19"/>
    <mergeCell ref="E20:M20"/>
    <mergeCell ref="E21:M21"/>
    <mergeCell ref="B15:M15"/>
    <mergeCell ref="E16:F16"/>
    <mergeCell ref="A17:C17"/>
    <mergeCell ref="E17:M17"/>
    <mergeCell ref="A21:D21"/>
    <mergeCell ref="A18:C18"/>
    <mergeCell ref="C12:G12"/>
    <mergeCell ref="C7:G7"/>
    <mergeCell ref="B9:C9"/>
    <mergeCell ref="H12:I12"/>
    <mergeCell ref="C10:G10"/>
    <mergeCell ref="B13:C13"/>
    <mergeCell ref="A16:C16"/>
    <mergeCell ref="J9:M9"/>
    <mergeCell ref="D9:G9"/>
    <mergeCell ref="I29:K32"/>
    <mergeCell ref="L29:M32"/>
    <mergeCell ref="E33:G33"/>
    <mergeCell ref="E34:G34"/>
    <mergeCell ref="I33:K34"/>
    <mergeCell ref="L33:M34"/>
    <mergeCell ref="A29:A32"/>
    <mergeCell ref="B29:C32"/>
    <mergeCell ref="A33:A34"/>
    <mergeCell ref="B33:C34"/>
    <mergeCell ref="E32:G32"/>
    <mergeCell ref="E38:G38"/>
    <mergeCell ref="E39:G39"/>
    <mergeCell ref="E40:G40"/>
    <mergeCell ref="E41:G41"/>
    <mergeCell ref="D37:H37"/>
    <mergeCell ref="B35:D35"/>
    <mergeCell ref="E35:G35"/>
    <mergeCell ref="I35:K35"/>
    <mergeCell ref="L35:M35"/>
    <mergeCell ref="B37:C43"/>
    <mergeCell ref="I37:K43"/>
    <mergeCell ref="L37:M43"/>
    <mergeCell ref="E43:G43"/>
  </mergeCells>
  <conditionalFormatting sqref="I65">
    <cfRule type="expression" priority="39" dxfId="0">
      <formula>COUNTIF($I$65,"*"&amp;"chương trình"&amp;"*")=0</formula>
    </cfRule>
  </conditionalFormatting>
  <conditionalFormatting sqref="I66:L66">
    <cfRule type="expression" priority="38" dxfId="22">
      <formula>COUNTIF($I$66,"*"&amp;"chỉ tiêu"&amp;"*")=0</formula>
    </cfRule>
  </conditionalFormatting>
  <conditionalFormatting sqref="I67:L67">
    <cfRule type="expression" priority="36" dxfId="24">
      <formula>$I$67="Miễn phí"</formula>
    </cfRule>
    <cfRule type="expression" priority="37" dxfId="25">
      <formula>COUNT($I$67)&gt;0</formula>
    </cfRule>
  </conditionalFormatting>
  <conditionalFormatting sqref="L44:L48">
    <cfRule type="expression" priority="30" dxfId="26">
      <formula>$L$44="Miễn phí"</formula>
    </cfRule>
  </conditionalFormatting>
  <conditionalFormatting sqref="D4:M4">
    <cfRule type="expression" priority="17" dxfId="27">
      <formula>$D$4=""</formula>
    </cfRule>
    <cfRule type="expression" priority="18" dxfId="28">
      <formula>COUNTA($D$4)=0</formula>
    </cfRule>
    <cfRule type="expression" priority="19" dxfId="29">
      <formula>$D$4=""</formula>
    </cfRule>
  </conditionalFormatting>
  <conditionalFormatting sqref="D5:M5">
    <cfRule type="expression" priority="16" dxfId="30">
      <formula>$D$5=""</formula>
    </cfRule>
  </conditionalFormatting>
  <conditionalFormatting sqref="D6:M6">
    <cfRule type="expression" priority="15" dxfId="31">
      <formula>$D$6=""</formula>
    </cfRule>
  </conditionalFormatting>
  <conditionalFormatting sqref="C7:G7">
    <cfRule type="expression" priority="14" dxfId="30">
      <formula>$C$7=""</formula>
    </cfRule>
  </conditionalFormatting>
  <conditionalFormatting sqref="D9:G9">
    <cfRule type="expression" priority="13" dxfId="27">
      <formula>$D$9=""</formula>
    </cfRule>
  </conditionalFormatting>
  <conditionalFormatting sqref="D11:G11">
    <cfRule type="expression" priority="12" dxfId="30">
      <formula>$D$11=""</formula>
    </cfRule>
  </conditionalFormatting>
  <conditionalFormatting sqref="J9:M9">
    <cfRule type="expression" priority="11" dxfId="27">
      <formula>$J$9=""</formula>
    </cfRule>
  </conditionalFormatting>
  <conditionalFormatting sqref="J11:M11">
    <cfRule type="expression" priority="10" dxfId="30">
      <formula>$J$11=""</formula>
    </cfRule>
  </conditionalFormatting>
  <conditionalFormatting sqref="C10:G10">
    <cfRule type="expression" priority="9" dxfId="31">
      <formula>$C$10=""</formula>
    </cfRule>
  </conditionalFormatting>
  <conditionalFormatting sqref="J10:M10">
    <cfRule type="expression" priority="8" dxfId="32">
      <formula>$J$10=""</formula>
    </cfRule>
  </conditionalFormatting>
  <conditionalFormatting sqref="C12:G12">
    <cfRule type="expression" priority="7" dxfId="33">
      <formula>$C$12=""</formula>
    </cfRule>
  </conditionalFormatting>
  <conditionalFormatting sqref="J12:M12">
    <cfRule type="expression" priority="6" dxfId="33">
      <formula>$J$12=""</formula>
    </cfRule>
  </conditionalFormatting>
  <conditionalFormatting sqref="D13:M13">
    <cfRule type="expression" priority="5" dxfId="1">
      <formula>$D$13=""</formula>
    </cfRule>
  </conditionalFormatting>
  <conditionalFormatting sqref="E20:M20">
    <cfRule type="expression" priority="4" dxfId="3">
      <formula>$E$20=""</formula>
    </cfRule>
  </conditionalFormatting>
  <conditionalFormatting sqref="E21:M21">
    <cfRule type="expression" priority="2" dxfId="1">
      <formula>$E$21=""</formula>
    </cfRule>
    <cfRule type="expression" priority="3" dxfId="2">
      <formula>$E$21=""</formula>
    </cfRule>
  </conditionalFormatting>
  <conditionalFormatting sqref="E22:M22">
    <cfRule type="expression" priority="1" dxfId="0">
      <formula>$E$22=""</formula>
    </cfRule>
  </conditionalFormatting>
  <printOptions/>
  <pageMargins left="0.7086614173228347" right="0.4724409448818898" top="0.8661417322834646" bottom="0.7086614173228347" header="0.1968503937007874" footer="0.31496062992125984"/>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PC</cp:lastModifiedBy>
  <cp:lastPrinted>2022-05-26T08:26:46Z</cp:lastPrinted>
  <dcterms:created xsi:type="dcterms:W3CDTF">2020-02-06T01:50:52Z</dcterms:created>
  <dcterms:modified xsi:type="dcterms:W3CDTF">2022-06-27T11:40:29Z</dcterms:modified>
  <cp:category/>
  <cp:version/>
  <cp:contentType/>
  <cp:contentStatus/>
</cp:coreProperties>
</file>